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Users/amberkiwan/Desktop/"/>
    </mc:Choice>
  </mc:AlternateContent>
  <xr:revisionPtr revIDLastSave="0" documentId="8_{F4B7B794-D476-C041-9755-1BD7EAEABCCD}" xr6:coauthVersionLast="47" xr6:coauthVersionMax="47" xr10:uidLastSave="{00000000-0000-0000-0000-000000000000}"/>
  <bookViews>
    <workbookView xWindow="0" yWindow="500" windowWidth="28800" windowHeight="15800" activeTab="2" xr2:uid="{00000000-000D-0000-FFFF-FFFF00000000}"/>
  </bookViews>
  <sheets>
    <sheet name="Instructions" sheetId="7" r:id="rId1"/>
    <sheet name="Summary" sheetId="2" r:id="rId2"/>
    <sheet name="Detail" sheetId="6" r:id="rId3"/>
  </sheets>
  <externalReferences>
    <externalReference r:id="rId4"/>
  </externalReferences>
  <definedNames>
    <definedName name="ABRA_DATA">[1]ABRADATA!$A$3:$AT$1455</definedName>
    <definedName name="AWARD_FEE" localSheetId="2">[1]INFO!#REF!</definedName>
    <definedName name="AWARD_FEE">[1]INFO!#REF!</definedName>
    <definedName name="BWP" localSheetId="2">[1]RATES!#REF!</definedName>
    <definedName name="BWP">[1]RATES!#REF!</definedName>
    <definedName name="Cambodia_SalInc" localSheetId="2">#REF!</definedName>
    <definedName name="Cambodia_SalInc">#REF!</definedName>
    <definedName name="Consultants">[1]CONTROL!$C$112</definedName>
    <definedName name="COPYING">[1]RATES!$E$18</definedName>
    <definedName name="DBA">[1]RATES!$E$14</definedName>
    <definedName name="ES_6">[1]RATES!$E$16</definedName>
    <definedName name="EXCHANGE_RATES">[1]FX_RATES!$C$2:$D$27</definedName>
    <definedName name="FACILITIES">[1]RATES!$E$12</definedName>
    <definedName name="FILENAME">[1]INFO!$E$4</definedName>
    <definedName name="FIXED_FEE" localSheetId="2">[1]INFO!#REF!</definedName>
    <definedName name="FIXED_FEE">[1]INFO!#REF!</definedName>
    <definedName name="FRINGE">[1]RATES!$E$11</definedName>
    <definedName name="Full_time_number_of_days">[1]RATES!$E$7</definedName>
    <definedName name="FUNDER" localSheetId="2">[1]INFO!#REF!</definedName>
    <definedName name="FUNDER">[1]INFO!#REF!</definedName>
    <definedName name="FX_AMOUNT">[1]FX_RATES!$A$2:$D$27</definedName>
    <definedName name="FX_COUNTRY">[1]FX_RATES!$A$2:$A$27</definedName>
    <definedName name="GHC" localSheetId="2">[1]RATES!#REF!</definedName>
    <definedName name="GHC">[1]RATES!#REF!</definedName>
    <definedName name="INDRATE">[1]CONTROL!$F$336:$F$336</definedName>
    <definedName name="Inflation" localSheetId="2">#REF!</definedName>
    <definedName name="Inflation">#REF!</definedName>
    <definedName name="LEAVE">[1]RATES!$E$10</definedName>
    <definedName name="OH">[1]RATES!$E$13</definedName>
    <definedName name="OtherProjCosts">[1]CONTROL!$C$295</definedName>
    <definedName name="PADM" localSheetId="2">[1]INFO!#REF!</definedName>
    <definedName name="PADM">[1]INFO!#REF!</definedName>
    <definedName name="PHP" localSheetId="2">[1]RATES!#REF!</definedName>
    <definedName name="PHP">[1]RATES!#REF!</definedName>
    <definedName name="POSTAGE">[1]RATES!$E$20</definedName>
    <definedName name="_xlnm.Print_Area" localSheetId="2">Detail!$B$2:$N$159</definedName>
    <definedName name="_xlnm.Print_Area" localSheetId="1">Summary!$A$1:$L$38</definedName>
    <definedName name="Printing">[1]CONTROL!$C$280</definedName>
    <definedName name="Procurement">[1]CONTROL!$C$237</definedName>
    <definedName name="PROJECT_TERM" localSheetId="2">[1]INFO!#REF!</definedName>
    <definedName name="PROJECT_TERM">[1]INFO!#REF!</definedName>
    <definedName name="PROJECT_TITLE" localSheetId="2">[1]INFO!#REF!</definedName>
    <definedName name="PROJECT_TITLE">[1]INFO!#REF!</definedName>
    <definedName name="RPM" localSheetId="2">[1]INFO!#REF!</definedName>
    <definedName name="RPM">[1]INFO!#REF!</definedName>
    <definedName name="START_Non_PATH_Staff_Travel">[1]CONTROL!$C$167</definedName>
    <definedName name="START_PATH_Staff_Travel">[1]CONTROL!$C$129</definedName>
    <definedName name="Subagreements">[1]CONTROL!$C$203</definedName>
    <definedName name="Subcontracts">[1]CONTROL!$C$222</definedName>
    <definedName name="SUPPLIES">[1]RATES!$E$21</definedName>
    <definedName name="TELEPHONE_FAX">[1]RATES!$E$19</definedName>
    <definedName name="Total_Project_Cost">[1]CONTROL!$C$343</definedName>
    <definedName name="Total_working_days_per_year">[1]RATES!$E$6</definedName>
    <definedName name="TRAVEL_PER_DIEM">[1]CONTROL!$C$126</definedName>
    <definedName name="UAG" localSheetId="2">[1]RATES!#REF!</definedName>
    <definedName name="UAG">[1]RATES!#REF!</definedName>
    <definedName name="US_SalInc" localSheetId="2">#REF!</definedName>
    <definedName name="US_SalInc">#REF!</definedName>
    <definedName name="vNames_NOTSeconded">[1]ABRADATA!$A$73:$A$1455</definedName>
    <definedName name="vNames_Seconded">[1]ABRADATA!$A$3:$A$72</definedName>
    <definedName name="Workshops">[1]CONTROL!$C$252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0" i="6" l="1"/>
  <c r="N160" i="6"/>
  <c r="M160" i="6"/>
  <c r="B153" i="6"/>
  <c r="B6" i="6"/>
  <c r="B25" i="6"/>
  <c r="B28" i="6"/>
  <c r="B78" i="6"/>
  <c r="B84" i="6"/>
  <c r="B102" i="6"/>
  <c r="B121" i="6"/>
  <c r="B126" i="6"/>
  <c r="I23" i="6"/>
  <c r="I26" i="6"/>
  <c r="G26" i="2"/>
  <c r="M149" i="6"/>
  <c r="I149" i="6"/>
  <c r="I136" i="6"/>
  <c r="I137" i="6"/>
  <c r="I138" i="6"/>
  <c r="I139" i="6"/>
  <c r="I140" i="6"/>
  <c r="I141" i="6"/>
  <c r="I142" i="6"/>
  <c r="I143" i="6"/>
  <c r="I144" i="6"/>
  <c r="I145" i="6"/>
  <c r="I135" i="6"/>
  <c r="I147" i="6" s="1"/>
  <c r="I112" i="6"/>
  <c r="M105" i="6"/>
  <c r="I105" i="6"/>
  <c r="I54" i="6"/>
  <c r="I41" i="6"/>
  <c r="I32" i="6"/>
  <c r="I33" i="6"/>
  <c r="I34" i="6"/>
  <c r="I35" i="6"/>
  <c r="I36" i="6"/>
  <c r="M32" i="6"/>
  <c r="M33" i="6"/>
  <c r="M34" i="6"/>
  <c r="M35" i="6"/>
  <c r="M36" i="6"/>
  <c r="M31" i="6"/>
  <c r="M55" i="6"/>
  <c r="M56" i="6"/>
  <c r="M57" i="6"/>
  <c r="M58" i="6"/>
  <c r="M59" i="6"/>
  <c r="I55" i="6"/>
  <c r="I56" i="6"/>
  <c r="I57" i="6"/>
  <c r="I58" i="6"/>
  <c r="I59" i="6"/>
  <c r="M54" i="6"/>
  <c r="I31" i="6"/>
  <c r="M38" i="6" l="1"/>
  <c r="I38" i="6"/>
  <c r="N38" i="6" l="1"/>
  <c r="N55" i="6" l="1"/>
  <c r="N56" i="6"/>
  <c r="N57" i="6"/>
  <c r="N58" i="6"/>
  <c r="N59" i="6"/>
  <c r="I86" i="6"/>
  <c r="N54" i="6" l="1"/>
  <c r="M155" i="6" l="1"/>
  <c r="N129" i="6" l="1"/>
  <c r="N122" i="6"/>
  <c r="N115" i="6"/>
  <c r="N117" i="6" s="1"/>
  <c r="N110" i="6"/>
  <c r="M65" i="6" l="1"/>
  <c r="M66" i="6"/>
  <c r="M67" i="6"/>
  <c r="M68" i="6"/>
  <c r="M69" i="6"/>
  <c r="M70" i="6"/>
  <c r="I70" i="6"/>
  <c r="I65" i="6"/>
  <c r="I66" i="6"/>
  <c r="I67" i="6"/>
  <c r="I68" i="6"/>
  <c r="I69" i="6"/>
  <c r="M42" i="6"/>
  <c r="M43" i="6"/>
  <c r="M44" i="6"/>
  <c r="M45" i="6"/>
  <c r="M46" i="6"/>
  <c r="I42" i="6"/>
  <c r="I43" i="6"/>
  <c r="I44" i="6"/>
  <c r="I45" i="6"/>
  <c r="I46" i="6"/>
  <c r="C43" i="6"/>
  <c r="C42" i="6"/>
  <c r="C41" i="6"/>
  <c r="K19" i="6"/>
  <c r="G19" i="6"/>
  <c r="M8" i="6"/>
  <c r="M9" i="6"/>
  <c r="M10" i="6"/>
  <c r="M11" i="6"/>
  <c r="N11" i="6" s="1"/>
  <c r="M12" i="6"/>
  <c r="M13" i="6"/>
  <c r="M14" i="6"/>
  <c r="M15" i="6"/>
  <c r="M16" i="6"/>
  <c r="I13" i="6"/>
  <c r="I8" i="6"/>
  <c r="I9" i="6"/>
  <c r="I10" i="6"/>
  <c r="I11" i="6"/>
  <c r="I12" i="6"/>
  <c r="I14" i="6"/>
  <c r="I15" i="6"/>
  <c r="I16" i="6"/>
  <c r="I48" i="6" l="1"/>
  <c r="I50" i="6" s="1"/>
  <c r="N16" i="6"/>
  <c r="N12" i="6"/>
  <c r="N8" i="6"/>
  <c r="N66" i="6"/>
  <c r="N44" i="6"/>
  <c r="N45" i="6"/>
  <c r="N14" i="6"/>
  <c r="N10" i="6"/>
  <c r="N43" i="6"/>
  <c r="N15" i="6"/>
  <c r="N13" i="6"/>
  <c r="N9" i="6"/>
  <c r="N46" i="6"/>
  <c r="N42" i="6"/>
  <c r="N65" i="6"/>
  <c r="N68" i="6"/>
  <c r="N69" i="6"/>
  <c r="N67" i="6"/>
  <c r="M99" i="6" l="1"/>
  <c r="N99" i="6" s="1"/>
  <c r="M98" i="6"/>
  <c r="N98" i="6" s="1"/>
  <c r="M97" i="6"/>
  <c r="I97" i="6"/>
  <c r="N97" i="6" l="1"/>
  <c r="M143" i="6"/>
  <c r="N143" i="6" s="1"/>
  <c r="M41" i="6" l="1"/>
  <c r="M48" i="6" s="1"/>
  <c r="N48" i="6" s="1"/>
  <c r="N41" i="6" l="1"/>
  <c r="N31" i="6"/>
  <c r="N32" i="6"/>
  <c r="N33" i="6"/>
  <c r="N34" i="6"/>
  <c r="N35" i="6"/>
  <c r="N36" i="6"/>
  <c r="M86" i="6" l="1"/>
  <c r="M90" i="6"/>
  <c r="M91" i="6"/>
  <c r="M92" i="6"/>
  <c r="M93" i="6"/>
  <c r="M94" i="6"/>
  <c r="M95" i="6"/>
  <c r="M96" i="6"/>
  <c r="I88" i="6"/>
  <c r="I89" i="6"/>
  <c r="I90" i="6"/>
  <c r="I91" i="6"/>
  <c r="I92" i="6"/>
  <c r="I93" i="6"/>
  <c r="I94" i="6"/>
  <c r="I95" i="6"/>
  <c r="I96" i="6"/>
  <c r="M88" i="6"/>
  <c r="M89" i="6"/>
  <c r="M87" i="6"/>
  <c r="I87" i="6"/>
  <c r="I100" i="6" l="1"/>
  <c r="N88" i="6"/>
  <c r="N86" i="6"/>
  <c r="N89" i="6"/>
  <c r="N87" i="6"/>
  <c r="N93" i="6"/>
  <c r="N95" i="6"/>
  <c r="N91" i="6"/>
  <c r="N96" i="6"/>
  <c r="N92" i="6"/>
  <c r="N94" i="6"/>
  <c r="N90" i="6"/>
  <c r="C70" i="6"/>
  <c r="C46" i="6"/>
  <c r="C45" i="6"/>
  <c r="C44" i="6"/>
  <c r="I17" i="6"/>
  <c r="I19" i="6" s="1"/>
  <c r="I21" i="6" l="1"/>
  <c r="N100" i="6"/>
  <c r="M136" i="6"/>
  <c r="M137" i="6"/>
  <c r="M138" i="6"/>
  <c r="M139" i="6"/>
  <c r="M140" i="6"/>
  <c r="M141" i="6"/>
  <c r="M142" i="6"/>
  <c r="M144" i="6"/>
  <c r="M145" i="6"/>
  <c r="N141" i="6" l="1"/>
  <c r="N137" i="6"/>
  <c r="N144" i="6"/>
  <c r="N145" i="6"/>
  <c r="N140" i="6"/>
  <c r="N136" i="6"/>
  <c r="N139" i="6"/>
  <c r="N142" i="6"/>
  <c r="N138" i="6"/>
  <c r="M17" i="6"/>
  <c r="N17" i="6" l="1"/>
  <c r="N19" i="6" s="1"/>
  <c r="M19" i="6"/>
  <c r="M21" i="6" s="1"/>
  <c r="M23" i="6" l="1"/>
  <c r="N23" i="6" s="1"/>
  <c r="N21" i="6"/>
  <c r="M100" i="6" l="1"/>
  <c r="I117" i="6" l="1"/>
  <c r="M117" i="6"/>
  <c r="M26" i="6" l="1"/>
  <c r="M135" i="6"/>
  <c r="N135" i="6" s="1"/>
  <c r="G10" i="2"/>
  <c r="E10" i="2"/>
  <c r="N26" i="6" l="1"/>
  <c r="M131" i="6"/>
  <c r="I131" i="6"/>
  <c r="N131" i="6"/>
  <c r="I107" i="6" l="1"/>
  <c r="I119" i="6" s="1"/>
  <c r="N112" i="6"/>
  <c r="N70" i="6"/>
  <c r="M112" i="6"/>
  <c r="N124" i="6"/>
  <c r="M124" i="6"/>
  <c r="G22" i="2" s="1"/>
  <c r="I124" i="6"/>
  <c r="E22" i="2" s="1"/>
  <c r="K79" i="6"/>
  <c r="M79" i="6" s="1"/>
  <c r="I79" i="6"/>
  <c r="N61" i="6"/>
  <c r="N79" i="6" l="1"/>
  <c r="N81" i="6" s="1"/>
  <c r="N105" i="6"/>
  <c r="I61" i="6"/>
  <c r="I72" i="6"/>
  <c r="I81" i="6"/>
  <c r="E16" i="2" s="1"/>
  <c r="M72" i="6"/>
  <c r="M107" i="6"/>
  <c r="M119" i="6" s="1"/>
  <c r="G20" i="2" s="1"/>
  <c r="M81" i="6"/>
  <c r="G16" i="2" s="1"/>
  <c r="M61" i="6"/>
  <c r="E24" i="2" l="1"/>
  <c r="E20" i="2"/>
  <c r="M50" i="6"/>
  <c r="N50" i="6"/>
  <c r="I74" i="6"/>
  <c r="I76" i="6" s="1"/>
  <c r="I151" i="6" s="1"/>
  <c r="I155" i="6" s="1"/>
  <c r="G18" i="2"/>
  <c r="E18" i="2"/>
  <c r="E12" i="2"/>
  <c r="N72" i="6"/>
  <c r="N74" i="6" s="1"/>
  <c r="M74" i="6"/>
  <c r="N107" i="6"/>
  <c r="N119" i="6" s="1"/>
  <c r="I158" i="6" l="1"/>
  <c r="E26" i="2"/>
  <c r="I26" i="2" s="1"/>
  <c r="N155" i="6"/>
  <c r="M76" i="6"/>
  <c r="E14" i="2"/>
  <c r="N76" i="6"/>
  <c r="M147" i="6"/>
  <c r="E29" i="2" l="1"/>
  <c r="M158" i="6"/>
  <c r="G12" i="2"/>
  <c r="G14" i="2"/>
  <c r="N147" i="6"/>
  <c r="G29" i="2" l="1"/>
  <c r="I12" i="2"/>
  <c r="G24" i="2"/>
  <c r="I24" i="2" s="1"/>
  <c r="N149" i="6"/>
  <c r="N158" i="6" s="1"/>
  <c r="I22" i="2"/>
  <c r="I18" i="2"/>
  <c r="I16" i="2" l="1"/>
  <c r="I14" i="2"/>
  <c r="I10" i="2" l="1"/>
  <c r="I29" i="2" s="1"/>
  <c r="I20" i="2" l="1"/>
</calcChain>
</file>

<file path=xl/sharedStrings.xml><?xml version="1.0" encoding="utf-8"?>
<sst xmlns="http://schemas.openxmlformats.org/spreadsheetml/2006/main" count="248" uniqueCount="88">
  <si>
    <t>Insert organization name and project title at the top of both Summary &amp; Detail tabs where indicated</t>
  </si>
  <si>
    <t>Input budget on Detail tab. The Summary tab is linked to the Detail tab, it will automatically populate.</t>
  </si>
  <si>
    <t>Add/adjust calculations as necessary for leave, fringe, indirect costs</t>
  </si>
  <si>
    <t>If budgeting travel, per diem calculations should be based on organizational policy or sourced from General Services Administration rates for US travel: https://www.gsa.gov/travel/plan-book/per-diem-rates
and US Dept of State for other destinations: https://aoprals.state.gov/web920/per_diem.asp</t>
  </si>
  <si>
    <t>Organization Name</t>
  </si>
  <si>
    <r>
      <t xml:space="preserve">MATRIX Technology Accelerator: </t>
    </r>
    <r>
      <rPr>
        <sz val="11"/>
        <color rgb="FFFF0000"/>
        <rFont val="Calibri"/>
        <family val="2"/>
        <scheme val="minor"/>
      </rPr>
      <t>Add Descriptive Title Here</t>
    </r>
  </si>
  <si>
    <t>TOTAL</t>
  </si>
  <si>
    <t/>
  </si>
  <si>
    <t>I. PERSONNEL</t>
  </si>
  <si>
    <t>II. FRINGE BENEFITS</t>
  </si>
  <si>
    <t>III. TRAVEL</t>
  </si>
  <si>
    <t>IV. EQUIPMENT</t>
  </si>
  <si>
    <t>V. SUPPLIES</t>
  </si>
  <si>
    <t>VI. CONTRACTUAL</t>
  </si>
  <si>
    <t>VII. CONSTRUCTION</t>
  </si>
  <si>
    <t>x</t>
  </si>
  <si>
    <t>VIII. OTHER DIRECT COSTS</t>
  </si>
  <si>
    <t>IX. INDIRECT COSTS</t>
  </si>
  <si>
    <t>TOTAL PROJECT COSTS</t>
  </si>
  <si>
    <t>end</t>
  </si>
  <si>
    <t>ORGANIZATION NAME</t>
  </si>
  <si>
    <t>Notes and Guidance</t>
  </si>
  <si>
    <r>
      <rPr>
        <sz val="11"/>
        <rFont val="Calibri"/>
        <family val="2"/>
        <scheme val="minor"/>
      </rPr>
      <t>MATRIX Technology Accelerator:</t>
    </r>
    <r>
      <rPr>
        <sz val="11"/>
        <color rgb="FFFF0000"/>
        <rFont val="Calibri"/>
        <family val="2"/>
        <scheme val="minor"/>
      </rPr>
      <t xml:space="preserve"> ADD DESCRIPTIVE TITLE HERE</t>
    </r>
  </si>
  <si>
    <t>TITLE</t>
  </si>
  <si>
    <t xml:space="preserve"> </t>
  </si>
  <si>
    <t>NAME</t>
  </si>
  <si>
    <t>Rate</t>
  </si>
  <si>
    <t>Days</t>
  </si>
  <si>
    <t>Amount Requested</t>
  </si>
  <si>
    <t xml:space="preserve">______ </t>
  </si>
  <si>
    <t xml:space="preserve">   TOTAL SALARIES</t>
  </si>
  <si>
    <t xml:space="preserve">LEAVE </t>
  </si>
  <si>
    <t>%</t>
  </si>
  <si>
    <t xml:space="preserve">  TOTAL PERSONNEL</t>
  </si>
  <si>
    <t xml:space="preserve">  TOTAL FRINGE BENEFITS</t>
  </si>
  <si>
    <t>A) International Travel</t>
  </si>
  <si>
    <t>From/To--Purpose</t>
  </si>
  <si>
    <t>Airfare</t>
  </si>
  <si>
    <t>Per Diem</t>
  </si>
  <si>
    <t>Duration (Days)</t>
  </si>
  <si>
    <t># Trips</t>
  </si>
  <si>
    <t># Travelers</t>
  </si>
  <si>
    <t>Destination/Purpose</t>
  </si>
  <si>
    <t xml:space="preserve">    Total International Travel</t>
  </si>
  <si>
    <t>B) Ground Transit</t>
  </si>
  <si>
    <t>Airport Transfer</t>
  </si>
  <si>
    <t xml:space="preserve">      Total Ground Transit</t>
  </si>
  <si>
    <t xml:space="preserve">   TOTAL INTERNATIONAL TRAVEL</t>
  </si>
  <si>
    <t>C) In-Country Travel</t>
  </si>
  <si>
    <t>Airfare or Train</t>
  </si>
  <si>
    <t>Total In-Country Travel</t>
  </si>
  <si>
    <t xml:space="preserve">D) In-Country Transit </t>
  </si>
  <si>
    <t>Ground Transit (Taxi and Metro)</t>
  </si>
  <si>
    <t xml:space="preserve">      Total In-Country Transit</t>
  </si>
  <si>
    <t xml:space="preserve">   TOTAL IN-COUNTRY TRAVEL</t>
  </si>
  <si>
    <t xml:space="preserve">  TOTAL TRAVEL</t>
  </si>
  <si>
    <t>Unit Cost</t>
  </si>
  <si>
    <t># of Units</t>
  </si>
  <si>
    <t xml:space="preserve">  TOTAL EQUIPMENT</t>
  </si>
  <si>
    <t>Item</t>
  </si>
  <si>
    <t>Unit</t>
  </si>
  <si>
    <t xml:space="preserve">  TOTAL SUPPLIES</t>
  </si>
  <si>
    <t>A) CONSULTANTS</t>
  </si>
  <si>
    <t>$ Day</t>
  </si>
  <si>
    <t># Days</t>
  </si>
  <si>
    <t>#  Days</t>
  </si>
  <si>
    <t xml:space="preserve">  TOTAL CONSULTANTS</t>
  </si>
  <si>
    <t>B) SUBAGREEMENTS</t>
  </si>
  <si>
    <t>Total Subagreements</t>
  </si>
  <si>
    <t>C) SUBCONTRACTS</t>
  </si>
  <si>
    <t xml:space="preserve"> Total Subcontracts</t>
  </si>
  <si>
    <t xml:space="preserve">  TOTAL CONTRACTUAL COSTS</t>
  </si>
  <si>
    <t>Not applicable for this scope of work</t>
  </si>
  <si>
    <t xml:space="preserve">  TOTAL CONSTRUCTION</t>
  </si>
  <si>
    <t>A) INTERNATIONAL VISAS &amp; IMMUNIZATIONS</t>
  </si>
  <si>
    <t xml:space="preserve">  TOTAL INTERNATIONAL VISAS &amp; IMMUNIZATIONS</t>
  </si>
  <si>
    <t>B) OTHER PROJECT COSTS</t>
  </si>
  <si>
    <t>Description</t>
  </si>
  <si>
    <t># Units</t>
  </si>
  <si>
    <t xml:space="preserve">  TOTAL OTHER PROJECT COSTS</t>
  </si>
  <si>
    <t xml:space="preserve">  TOTAL OTHER CATEGORIES</t>
  </si>
  <si>
    <t>TOTAL DIRECT COSTS</t>
  </si>
  <si>
    <t>Percent of direct costs</t>
  </si>
  <si>
    <t>TOTAL INDIRECT COSTS</t>
  </si>
  <si>
    <t>6/1/2023-12/31/2023</t>
  </si>
  <si>
    <t>1/1/2024 - 12/1/2024</t>
  </si>
  <si>
    <t>X</t>
  </si>
  <si>
    <t>COST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</si>
</sst>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$&quot;#,##0_);\(&quot;$&quot;#,##0\)"/>
    <numFmt numFmtId="8" formatCode="&quot;$&quot;#,##0.00_);[Red]\(&quot;$&quot;#,##0.00\)"/>
    <numFmt numFmtId="43" formatCode="_(* #,##0.00_);_(* \(#,##0.00\);_(* &quot;-&quot;??_);_(@_)"/>
    <numFmt numFmtId="164" formatCode=";;;"/>
    <numFmt numFmtId="165" formatCode="&quot;$&quot;#,##0\ ;\(&quot;$&quot;#,##0\)"/>
    <numFmt numFmtId="166" formatCode="#,##0.000"/>
    <numFmt numFmtId="167" formatCode="0.0%"/>
    <numFmt numFmtId="168" formatCode="&quot;$&quot;#,##0"/>
    <numFmt numFmtId="169" formatCode="_(* #,##0.0_);_(* \(#,##0.0\);_(* &quot;-&quot;??_);_(@_)"/>
    <numFmt numFmtId="170" formatCode="_(* #,##0_);_(* \(#,##0\);_(* &quot;-&quot;??_);_(@_)"/>
    <numFmt numFmtId="171" formatCode="[$-409]mmmm\ d\,\ yyyy;@"/>
    <numFmt numFmtId="172" formatCode="#,##0.0"/>
    <numFmt numFmtId="173" formatCode=";;"/>
    <numFmt numFmtId="174" formatCode="0.0_)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sz val="20"/>
      <name val="Arial"/>
      <family val="2"/>
    </font>
    <font>
      <b/>
      <i/>
      <sz val="2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0"/>
      <name val="Calibri"/>
      <family val="2"/>
      <scheme val="minor"/>
    </font>
    <font>
      <sz val="10"/>
      <name val="Calibri"/>
      <family val="2"/>
      <scheme val="minor"/>
    </font>
    <font>
      <sz val="10"/>
      <color indexed="24"/>
      <name val="Arial"/>
      <family val="2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Arial"/>
      <family val="2"/>
    </font>
    <font>
      <sz val="12"/>
      <color rgb="FFFF0000"/>
      <name val="Arial"/>
      <family val="2"/>
    </font>
    <font>
      <sz val="12"/>
      <color indexed="9"/>
      <name val="Arial"/>
      <family val="2"/>
    </font>
    <font>
      <b/>
      <sz val="12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5" tint="-0.249977111117893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indexed="9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12"/>
      <color theme="9" tint="-0.249977111117893"/>
      <name val="Arial"/>
      <family val="2"/>
    </font>
    <font>
      <b/>
      <sz val="12"/>
      <color theme="5" tint="-0.249977111117893"/>
      <name val="Calibri"/>
      <family val="2"/>
      <scheme val="minor"/>
    </font>
    <font>
      <sz val="12"/>
      <color theme="0"/>
      <name val="Arial"/>
      <family val="2"/>
    </font>
    <font>
      <b/>
      <sz val="12"/>
      <color indexed="1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FF0000"/>
      <name val="Arial"/>
      <family val="2"/>
    </font>
    <font>
      <sz val="12"/>
      <color theme="1"/>
      <name val="Calibri"/>
      <family val="2"/>
      <scheme val="minor"/>
    </font>
    <font>
      <u/>
      <sz val="12"/>
      <name val="Arial"/>
      <family val="2"/>
    </font>
    <font>
      <b/>
      <sz val="12"/>
      <color indexed="10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u val="singleAccounting"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2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249">
    <xf numFmtId="0" fontId="0" fillId="0" borderId="0" xfId="0"/>
    <xf numFmtId="4" fontId="3" fillId="0" borderId="0" xfId="0" applyNumberFormat="1" applyFont="1" applyProtection="1">
      <protection hidden="1"/>
    </xf>
    <xf numFmtId="4" fontId="8" fillId="0" borderId="0" xfId="0" applyNumberFormat="1" applyFont="1" applyProtection="1">
      <protection hidden="1"/>
    </xf>
    <xf numFmtId="4" fontId="8" fillId="0" borderId="0" xfId="0" applyNumberFormat="1" applyFont="1" applyAlignment="1" applyProtection="1">
      <alignment wrapText="1"/>
      <protection hidden="1"/>
    </xf>
    <xf numFmtId="4" fontId="2" fillId="0" borderId="0" xfId="0" applyNumberFormat="1" applyFont="1"/>
    <xf numFmtId="4" fontId="8" fillId="0" borderId="0" xfId="0" applyNumberFormat="1" applyFont="1"/>
    <xf numFmtId="4" fontId="15" fillId="0" borderId="0" xfId="0" applyNumberFormat="1" applyFont="1"/>
    <xf numFmtId="4" fontId="13" fillId="0" borderId="4" xfId="0" applyNumberFormat="1" applyFont="1" applyBorder="1"/>
    <xf numFmtId="4" fontId="13" fillId="0" borderId="0" xfId="0" applyNumberFormat="1" applyFont="1"/>
    <xf numFmtId="4" fontId="13" fillId="0" borderId="0" xfId="0" applyNumberFormat="1" applyFont="1" applyAlignment="1">
      <alignment horizontal="right"/>
    </xf>
    <xf numFmtId="0" fontId="17" fillId="0" borderId="0" xfId="1" applyNumberFormat="1" applyFont="1" applyFill="1" applyProtection="1"/>
    <xf numFmtId="164" fontId="17" fillId="0" borderId="0" xfId="1" applyNumberFormat="1" applyFont="1" applyFill="1" applyProtection="1"/>
    <xf numFmtId="4" fontId="15" fillId="0" borderId="0" xfId="0" applyNumberFormat="1" applyFont="1" applyAlignment="1">
      <alignment horizontal="center"/>
    </xf>
    <xf numFmtId="43" fontId="18" fillId="0" borderId="4" xfId="1" applyFont="1" applyFill="1" applyBorder="1" applyProtection="1"/>
    <xf numFmtId="43" fontId="13" fillId="0" borderId="0" xfId="1" applyFont="1" applyFill="1" applyBorder="1" applyProtection="1"/>
    <xf numFmtId="43" fontId="19" fillId="0" borderId="0" xfId="1" applyFont="1" applyFill="1" applyBorder="1" applyAlignment="1" applyProtection="1">
      <alignment horizontal="right"/>
    </xf>
    <xf numFmtId="43" fontId="19" fillId="0" borderId="0" xfId="1" applyFont="1" applyFill="1" applyBorder="1" applyAlignment="1" applyProtection="1">
      <alignment horizontal="center"/>
    </xf>
    <xf numFmtId="43" fontId="13" fillId="0" borderId="0" xfId="1" applyFont="1" applyFill="1" applyBorder="1" applyAlignment="1" applyProtection="1">
      <alignment horizontal="left" indent="3"/>
    </xf>
    <xf numFmtId="169" fontId="13" fillId="0" borderId="0" xfId="1" applyNumberFormat="1" applyFont="1" applyFill="1" applyBorder="1" applyAlignment="1" applyProtection="1">
      <alignment horizontal="right"/>
      <protection locked="0"/>
    </xf>
    <xf numFmtId="43" fontId="18" fillId="0" borderId="0" xfId="1" applyFont="1" applyFill="1" applyBorder="1" applyProtection="1"/>
    <xf numFmtId="43" fontId="13" fillId="0" borderId="0" xfId="1" applyFont="1" applyFill="1" applyBorder="1" applyAlignment="1" applyProtection="1">
      <alignment horizontal="right"/>
    </xf>
    <xf numFmtId="43" fontId="13" fillId="0" borderId="4" xfId="1" applyFont="1" applyFill="1" applyBorder="1" applyAlignment="1" applyProtection="1">
      <alignment horizontal="right"/>
    </xf>
    <xf numFmtId="3" fontId="13" fillId="0" borderId="0" xfId="0" applyNumberFormat="1" applyFont="1" applyAlignment="1">
      <alignment horizontal="right"/>
    </xf>
    <xf numFmtId="43" fontId="20" fillId="0" borderId="0" xfId="1" applyFont="1" applyFill="1" applyBorder="1" applyAlignment="1" applyProtection="1">
      <alignment horizontal="right"/>
    </xf>
    <xf numFmtId="4" fontId="18" fillId="0" borderId="4" xfId="0" applyNumberFormat="1" applyFont="1" applyBorder="1"/>
    <xf numFmtId="4" fontId="14" fillId="0" borderId="0" xfId="0" applyNumberFormat="1" applyFont="1"/>
    <xf numFmtId="4" fontId="18" fillId="0" borderId="0" xfId="0" applyNumberFormat="1" applyFont="1"/>
    <xf numFmtId="3" fontId="18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4" fontId="19" fillId="0" borderId="0" xfId="0" applyNumberFormat="1" applyFont="1" applyAlignment="1">
      <alignment horizontal="right"/>
    </xf>
    <xf numFmtId="4" fontId="13" fillId="0" borderId="0" xfId="0" applyNumberFormat="1" applyFont="1" applyAlignment="1">
      <alignment horizontal="left" indent="1"/>
    </xf>
    <xf numFmtId="3" fontId="15" fillId="0" borderId="0" xfId="0" applyNumberFormat="1" applyFont="1" applyAlignment="1">
      <alignment horizontal="right"/>
    </xf>
    <xf numFmtId="3" fontId="23" fillId="0" borderId="0" xfId="1" applyNumberFormat="1" applyFont="1" applyFill="1" applyBorder="1" applyAlignment="1" applyProtection="1">
      <alignment horizontal="right"/>
    </xf>
    <xf numFmtId="173" fontId="24" fillId="0" borderId="0" xfId="0" applyNumberFormat="1" applyFont="1" applyAlignment="1">
      <alignment horizontal="right"/>
    </xf>
    <xf numFmtId="3" fontId="23" fillId="0" borderId="0" xfId="1" applyNumberFormat="1" applyFont="1" applyFill="1" applyBorder="1" applyAlignment="1" applyProtection="1">
      <alignment horizontal="left"/>
    </xf>
    <xf numFmtId="3" fontId="26" fillId="0" borderId="0" xfId="1" applyNumberFormat="1" applyFont="1" applyFill="1" applyBorder="1" applyProtection="1"/>
    <xf numFmtId="171" fontId="25" fillId="0" borderId="0" xfId="0" applyNumberFormat="1" applyFont="1" applyAlignment="1">
      <alignment horizontal="left"/>
    </xf>
    <xf numFmtId="4" fontId="20" fillId="0" borderId="0" xfId="0" applyNumberFormat="1" applyFont="1"/>
    <xf numFmtId="4" fontId="20" fillId="0" borderId="0" xfId="0" applyNumberFormat="1" applyFont="1" applyProtection="1">
      <protection locked="0"/>
    </xf>
    <xf numFmtId="3" fontId="20" fillId="0" borderId="0" xfId="1" applyNumberFormat="1" applyFont="1" applyFill="1" applyBorder="1" applyAlignment="1" applyProtection="1">
      <alignment horizontal="right"/>
    </xf>
    <xf numFmtId="3" fontId="20" fillId="0" borderId="0" xfId="1" applyNumberFormat="1" applyFont="1" applyFill="1" applyBorder="1" applyProtection="1"/>
    <xf numFmtId="171" fontId="20" fillId="0" borderId="0" xfId="0" applyNumberFormat="1" applyFont="1" applyAlignment="1">
      <alignment horizontal="right"/>
    </xf>
    <xf numFmtId="0" fontId="22" fillId="0" borderId="0" xfId="1" applyNumberFormat="1" applyFont="1" applyFill="1" applyProtection="1"/>
    <xf numFmtId="3" fontId="27" fillId="0" borderId="0" xfId="1" applyNumberFormat="1" applyFont="1" applyFill="1" applyBorder="1" applyProtection="1"/>
    <xf numFmtId="3" fontId="23" fillId="0" borderId="0" xfId="1" applyNumberFormat="1" applyFont="1" applyFill="1" applyBorder="1" applyProtection="1"/>
    <xf numFmtId="3" fontId="26" fillId="0" borderId="0" xfId="1" applyNumberFormat="1" applyFont="1" applyFill="1" applyBorder="1" applyAlignment="1" applyProtection="1">
      <alignment horizontal="right"/>
    </xf>
    <xf numFmtId="4" fontId="25" fillId="0" borderId="0" xfId="0" applyNumberFormat="1" applyFont="1" applyAlignment="1">
      <alignment horizontal="right"/>
    </xf>
    <xf numFmtId="3" fontId="28" fillId="0" borderId="0" xfId="1" applyNumberFormat="1" applyFont="1" applyFill="1" applyBorder="1" applyAlignment="1" applyProtection="1">
      <alignment horizontal="right"/>
    </xf>
    <xf numFmtId="3" fontId="28" fillId="0" borderId="0" xfId="1" applyNumberFormat="1" applyFont="1" applyFill="1" applyBorder="1" applyProtection="1"/>
    <xf numFmtId="173" fontId="29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4" fontId="30" fillId="0" borderId="0" xfId="0" applyNumberFormat="1" applyFont="1"/>
    <xf numFmtId="4" fontId="30" fillId="0" borderId="7" xfId="0" applyNumberFormat="1" applyFont="1" applyBorder="1"/>
    <xf numFmtId="0" fontId="5" fillId="0" borderId="0" xfId="1" applyNumberFormat="1" applyFont="1" applyFill="1" applyProtection="1"/>
    <xf numFmtId="0" fontId="32" fillId="0" borderId="0" xfId="1" applyNumberFormat="1" applyFont="1" applyFill="1" applyProtection="1"/>
    <xf numFmtId="4" fontId="3" fillId="0" borderId="1" xfId="0" applyNumberFormat="1" applyFont="1" applyBorder="1" applyProtection="1">
      <protection hidden="1"/>
    </xf>
    <xf numFmtId="4" fontId="6" fillId="0" borderId="2" xfId="0" applyNumberFormat="1" applyFont="1" applyBorder="1"/>
    <xf numFmtId="4" fontId="2" fillId="0" borderId="2" xfId="0" applyNumberFormat="1" applyFont="1" applyBorder="1"/>
    <xf numFmtId="4" fontId="2" fillId="0" borderId="3" xfId="0" applyNumberFormat="1" applyFont="1" applyBorder="1"/>
    <xf numFmtId="4" fontId="2" fillId="0" borderId="4" xfId="0" applyNumberFormat="1" applyFont="1" applyBorder="1"/>
    <xf numFmtId="4" fontId="4" fillId="0" borderId="0" xfId="0" applyNumberFormat="1" applyFont="1"/>
    <xf numFmtId="4" fontId="2" fillId="0" borderId="5" xfId="0" applyNumberFormat="1" applyFont="1" applyBorder="1"/>
    <xf numFmtId="0" fontId="33" fillId="0" borderId="0" xfId="0" applyFont="1"/>
    <xf numFmtId="0" fontId="33" fillId="0" borderId="0" xfId="0" applyFont="1" applyAlignment="1">
      <alignment vertical="center"/>
    </xf>
    <xf numFmtId="4" fontId="8" fillId="0" borderId="0" xfId="0" quotePrefix="1" applyNumberFormat="1" applyFont="1" applyAlignment="1" applyProtection="1">
      <alignment horizontal="left"/>
      <protection hidden="1"/>
    </xf>
    <xf numFmtId="171" fontId="8" fillId="0" borderId="0" xfId="0" applyNumberFormat="1" applyFont="1" applyAlignment="1" applyProtection="1">
      <alignment horizontal="left"/>
      <protection hidden="1"/>
    </xf>
    <xf numFmtId="4" fontId="17" fillId="0" borderId="0" xfId="0" applyNumberFormat="1" applyFont="1" applyProtection="1">
      <protection hidden="1"/>
    </xf>
    <xf numFmtId="4" fontId="15" fillId="0" borderId="4" xfId="0" applyNumberFormat="1" applyFont="1" applyBorder="1"/>
    <xf numFmtId="4" fontId="34" fillId="0" borderId="0" xfId="0" applyNumberFormat="1" applyFont="1" applyAlignment="1">
      <alignment horizontal="right"/>
    </xf>
    <xf numFmtId="4" fontId="21" fillId="0" borderId="9" xfId="0" applyNumberFormat="1" applyFont="1" applyBorder="1" applyAlignment="1">
      <alignment horizontal="right"/>
    </xf>
    <xf numFmtId="4" fontId="15" fillId="0" borderId="5" xfId="0" applyNumberFormat="1" applyFont="1" applyBorder="1"/>
    <xf numFmtId="0" fontId="16" fillId="0" borderId="0" xfId="1" applyNumberFormat="1" applyFont="1" applyFill="1" applyProtection="1"/>
    <xf numFmtId="4" fontId="17" fillId="0" borderId="0" xfId="0" applyNumberFormat="1" applyFont="1" applyAlignment="1" applyProtection="1">
      <alignment horizontal="center"/>
      <protection hidden="1"/>
    </xf>
    <xf numFmtId="3" fontId="15" fillId="0" borderId="0" xfId="0" applyNumberFormat="1" applyFont="1"/>
    <xf numFmtId="168" fontId="15" fillId="0" borderId="0" xfId="0" applyNumberFormat="1" applyFont="1"/>
    <xf numFmtId="4" fontId="35" fillId="0" borderId="0" xfId="0" applyNumberFormat="1" applyFont="1"/>
    <xf numFmtId="3" fontId="21" fillId="0" borderId="0" xfId="0" applyNumberFormat="1" applyFont="1"/>
    <xf numFmtId="168" fontId="21" fillId="0" borderId="0" xfId="0" applyNumberFormat="1" applyFont="1"/>
    <xf numFmtId="4" fontId="15" fillId="0" borderId="6" xfId="0" applyNumberFormat="1" applyFont="1" applyBorder="1"/>
    <xf numFmtId="4" fontId="35" fillId="0" borderId="7" xfId="0" applyNumberFormat="1" applyFont="1" applyBorder="1"/>
    <xf numFmtId="4" fontId="15" fillId="0" borderId="7" xfId="0" applyNumberFormat="1" applyFont="1" applyBorder="1"/>
    <xf numFmtId="4" fontId="15" fillId="0" borderId="8" xfId="0" applyNumberFormat="1" applyFont="1" applyBorder="1"/>
    <xf numFmtId="9" fontId="35" fillId="0" borderId="0" xfId="2" applyFont="1" applyFill="1" applyBorder="1" applyProtection="1"/>
    <xf numFmtId="3" fontId="13" fillId="0" borderId="10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 applyProtection="1">
      <alignment horizontal="right"/>
      <protection locked="0"/>
    </xf>
    <xf numFmtId="43" fontId="13" fillId="0" borderId="0" xfId="1" applyFont="1" applyFill="1" applyBorder="1" applyAlignment="1" applyProtection="1">
      <alignment horizontal="right"/>
      <protection locked="0"/>
    </xf>
    <xf numFmtId="3" fontId="21" fillId="0" borderId="9" xfId="0" applyNumberFormat="1" applyFont="1" applyBorder="1"/>
    <xf numFmtId="168" fontId="21" fillId="0" borderId="9" xfId="0" applyNumberFormat="1" applyFont="1" applyBorder="1"/>
    <xf numFmtId="5" fontId="13" fillId="0" borderId="0" xfId="0" applyNumberFormat="1" applyFont="1"/>
    <xf numFmtId="43" fontId="13" fillId="0" borderId="0" xfId="1" applyFont="1" applyFill="1" applyBorder="1" applyAlignment="1" applyProtection="1">
      <alignment horizontal="left" indent="1"/>
    </xf>
    <xf numFmtId="43" fontId="13" fillId="0" borderId="0" xfId="1" applyFont="1" applyFill="1" applyBorder="1" applyAlignment="1" applyProtection="1">
      <alignment horizontal="left" vertical="top" indent="1"/>
    </xf>
    <xf numFmtId="4" fontId="19" fillId="0" borderId="0" xfId="0" applyNumberFormat="1" applyFont="1"/>
    <xf numFmtId="43" fontId="40" fillId="0" borderId="0" xfId="1" applyFont="1" applyFill="1" applyBorder="1" applyAlignment="1" applyProtection="1"/>
    <xf numFmtId="43" fontId="40" fillId="0" borderId="0" xfId="1" applyFont="1" applyFill="1" applyBorder="1" applyAlignment="1" applyProtection="1">
      <alignment horizontal="right"/>
    </xf>
    <xf numFmtId="170" fontId="13" fillId="0" borderId="10" xfId="1" applyNumberFormat="1" applyFont="1" applyFill="1" applyBorder="1" applyAlignment="1" applyProtection="1">
      <alignment horizontal="right"/>
      <protection hidden="1"/>
    </xf>
    <xf numFmtId="4" fontId="2" fillId="0" borderId="0" xfId="0" applyNumberFormat="1" applyFont="1" applyProtection="1">
      <protection hidden="1"/>
    </xf>
    <xf numFmtId="4" fontId="4" fillId="0" borderId="0" xfId="0" applyNumberFormat="1" applyFont="1" applyAlignment="1" applyProtection="1">
      <alignment horizontal="left"/>
      <protection hidden="1"/>
    </xf>
    <xf numFmtId="4" fontId="4" fillId="0" borderId="0" xfId="0" applyNumberFormat="1" applyFont="1" applyProtection="1">
      <protection hidden="1"/>
    </xf>
    <xf numFmtId="4" fontId="2" fillId="0" borderId="0" xfId="0" applyNumberFormat="1" applyFont="1" applyAlignment="1" applyProtection="1">
      <alignment horizontal="right"/>
      <protection hidden="1"/>
    </xf>
    <xf numFmtId="4" fontId="36" fillId="0" borderId="0" xfId="0" applyNumberFormat="1" applyFont="1" applyProtection="1">
      <protection hidden="1"/>
    </xf>
    <xf numFmtId="164" fontId="2" fillId="0" borderId="0" xfId="1" applyNumberFormat="1" applyFont="1" applyFill="1" applyProtection="1">
      <protection hidden="1"/>
    </xf>
    <xf numFmtId="4" fontId="6" fillId="0" borderId="0" xfId="0" applyNumberFormat="1" applyFont="1" applyProtection="1">
      <protection hidden="1"/>
    </xf>
    <xf numFmtId="4" fontId="7" fillId="0" borderId="1" xfId="0" applyNumberFormat="1" applyFont="1" applyBorder="1" applyProtection="1">
      <protection hidden="1"/>
    </xf>
    <xf numFmtId="4" fontId="8" fillId="0" borderId="2" xfId="0" applyNumberFormat="1" applyFont="1" applyBorder="1" applyProtection="1">
      <protection hidden="1"/>
    </xf>
    <xf numFmtId="4" fontId="9" fillId="0" borderId="2" xfId="0" applyNumberFormat="1" applyFont="1" applyBorder="1"/>
    <xf numFmtId="4" fontId="8" fillId="0" borderId="2" xfId="0" applyNumberFormat="1" applyFont="1" applyBorder="1" applyAlignment="1" applyProtection="1">
      <alignment horizontal="right"/>
      <protection hidden="1"/>
    </xf>
    <xf numFmtId="15" fontId="8" fillId="0" borderId="2" xfId="0" applyNumberFormat="1" applyFont="1" applyBorder="1" applyAlignment="1" applyProtection="1">
      <alignment horizontal="center"/>
      <protection hidden="1"/>
    </xf>
    <xf numFmtId="4" fontId="10" fillId="0" borderId="3" xfId="0" applyNumberFormat="1" applyFont="1" applyBorder="1" applyAlignment="1" applyProtection="1">
      <alignment horizontal="right"/>
      <protection hidden="1"/>
    </xf>
    <xf numFmtId="164" fontId="6" fillId="0" borderId="0" xfId="1" applyNumberFormat="1" applyFont="1" applyFill="1" applyProtection="1">
      <protection hidden="1"/>
    </xf>
    <xf numFmtId="4" fontId="8" fillId="0" borderId="4" xfId="0" applyNumberFormat="1" applyFont="1" applyBorder="1" applyProtection="1">
      <protection hidden="1"/>
    </xf>
    <xf numFmtId="4" fontId="8" fillId="0" borderId="0" xfId="0" applyNumberFormat="1" applyFont="1" applyAlignment="1" applyProtection="1">
      <alignment horizontal="left"/>
      <protection hidden="1"/>
    </xf>
    <xf numFmtId="4" fontId="8" fillId="0" borderId="0" xfId="0" applyNumberFormat="1" applyFont="1" applyAlignment="1" applyProtection="1">
      <alignment horizontal="right"/>
      <protection hidden="1"/>
    </xf>
    <xf numFmtId="4" fontId="11" fillId="0" borderId="5" xfId="0" applyNumberFormat="1" applyFont="1" applyBorder="1" applyAlignment="1" applyProtection="1">
      <alignment horizontal="right"/>
      <protection hidden="1"/>
    </xf>
    <xf numFmtId="4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4" fontId="11" fillId="0" borderId="5" xfId="0" applyNumberFormat="1" applyFont="1" applyBorder="1" applyAlignment="1">
      <alignment horizontal="right"/>
    </xf>
    <xf numFmtId="164" fontId="2" fillId="0" borderId="0" xfId="1" applyNumberFormat="1" applyFont="1" applyFill="1" applyProtection="1"/>
    <xf numFmtId="4" fontId="11" fillId="0" borderId="4" xfId="0" applyNumberFormat="1" applyFont="1" applyBorder="1"/>
    <xf numFmtId="4" fontId="11" fillId="0" borderId="0" xfId="0" applyNumberFormat="1" applyFont="1"/>
    <xf numFmtId="4" fontId="11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wrapText="1"/>
    </xf>
    <xf numFmtId="166" fontId="11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center"/>
    </xf>
    <xf numFmtId="4" fontId="14" fillId="0" borderId="0" xfId="0" applyNumberFormat="1" applyFont="1" applyAlignment="1">
      <alignment horizontal="center"/>
    </xf>
    <xf numFmtId="4" fontId="13" fillId="0" borderId="5" xfId="0" applyNumberFormat="1" applyFont="1" applyBorder="1" applyAlignment="1">
      <alignment horizontal="right"/>
    </xf>
    <xf numFmtId="164" fontId="15" fillId="0" borderId="0" xfId="1" applyNumberFormat="1" applyFont="1" applyFill="1" applyProtection="1"/>
    <xf numFmtId="43" fontId="19" fillId="0" borderId="0" xfId="1" applyFont="1" applyFill="1" applyBorder="1" applyProtection="1"/>
    <xf numFmtId="43" fontId="13" fillId="0" borderId="5" xfId="1" applyFont="1" applyFill="1" applyBorder="1" applyAlignment="1" applyProtection="1">
      <alignment horizontal="right"/>
    </xf>
    <xf numFmtId="43" fontId="15" fillId="0" borderId="0" xfId="1" applyFont="1" applyFill="1" applyAlignment="1" applyProtection="1">
      <alignment horizontal="center"/>
    </xf>
    <xf numFmtId="43" fontId="13" fillId="0" borderId="4" xfId="1" applyFont="1" applyFill="1" applyBorder="1" applyProtection="1"/>
    <xf numFmtId="43" fontId="13" fillId="0" borderId="0" xfId="1" applyFont="1" applyFill="1" applyBorder="1" applyAlignment="1" applyProtection="1">
      <alignment horizontal="right"/>
      <protection hidden="1"/>
    </xf>
    <xf numFmtId="43" fontId="18" fillId="0" borderId="0" xfId="1" applyFont="1" applyFill="1" applyBorder="1" applyAlignment="1" applyProtection="1">
      <alignment horizontal="right"/>
    </xf>
    <xf numFmtId="43" fontId="15" fillId="0" borderId="0" xfId="1" applyFont="1" applyFill="1" applyProtection="1"/>
    <xf numFmtId="0" fontId="38" fillId="0" borderId="0" xfId="0" applyFont="1" applyAlignment="1">
      <alignment vertical="center" wrapText="1"/>
    </xf>
    <xf numFmtId="0" fontId="13" fillId="0" borderId="0" xfId="0" applyFont="1"/>
    <xf numFmtId="0" fontId="39" fillId="0" borderId="0" xfId="0" applyFont="1" applyAlignment="1">
      <alignment vertical="center" wrapText="1"/>
    </xf>
    <xf numFmtId="170" fontId="13" fillId="0" borderId="0" xfId="1" applyNumberFormat="1" applyFont="1" applyFill="1" applyBorder="1" applyAlignment="1" applyProtection="1">
      <alignment horizontal="right"/>
      <protection hidden="1"/>
    </xf>
    <xf numFmtId="172" fontId="18" fillId="0" borderId="0" xfId="1" applyNumberFormat="1" applyFont="1" applyFill="1" applyBorder="1" applyAlignment="1" applyProtection="1">
      <alignment horizontal="right"/>
    </xf>
    <xf numFmtId="170" fontId="18" fillId="0" borderId="10" xfId="1" applyNumberFormat="1" applyFont="1" applyFill="1" applyBorder="1" applyAlignment="1" applyProtection="1">
      <alignment horizontal="right"/>
    </xf>
    <xf numFmtId="43" fontId="21" fillId="0" borderId="0" xfId="1" applyFont="1" applyFill="1" applyAlignment="1" applyProtection="1">
      <alignment horizontal="center"/>
    </xf>
    <xf numFmtId="43" fontId="21" fillId="0" borderId="0" xfId="1" applyFont="1" applyFill="1" applyProtection="1"/>
    <xf numFmtId="43" fontId="18" fillId="0" borderId="5" xfId="1" applyFont="1" applyFill="1" applyBorder="1" applyAlignment="1" applyProtection="1">
      <alignment horizontal="right"/>
    </xf>
    <xf numFmtId="10" fontId="13" fillId="0" borderId="0" xfId="1" applyNumberFormat="1" applyFont="1" applyFill="1" applyBorder="1" applyAlignment="1" applyProtection="1">
      <alignment horizontal="right"/>
    </xf>
    <xf numFmtId="43" fontId="13" fillId="0" borderId="10" xfId="1" applyFont="1" applyFill="1" applyBorder="1" applyAlignment="1" applyProtection="1">
      <alignment horizontal="right"/>
    </xf>
    <xf numFmtId="43" fontId="15" fillId="0" borderId="0" xfId="1" applyFont="1" applyFill="1" applyAlignment="1">
      <alignment horizontal="center"/>
    </xf>
    <xf numFmtId="3" fontId="13" fillId="0" borderId="0" xfId="0" applyNumberFormat="1" applyFont="1"/>
    <xf numFmtId="3" fontId="13" fillId="0" borderId="0" xfId="0" applyNumberFormat="1" applyFont="1" applyAlignment="1" applyProtection="1">
      <alignment horizontal="right"/>
      <protection locked="0"/>
    </xf>
    <xf numFmtId="3" fontId="13" fillId="0" borderId="0" xfId="0" applyNumberFormat="1" applyFont="1" applyAlignment="1" applyProtection="1">
      <alignment horizontal="center"/>
      <protection locked="0"/>
    </xf>
    <xf numFmtId="3" fontId="13" fillId="0" borderId="0" xfId="0" applyNumberFormat="1" applyFont="1" applyAlignment="1">
      <alignment horizontal="center"/>
    </xf>
    <xf numFmtId="4" fontId="21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4" fontId="18" fillId="0" borderId="5" xfId="0" applyNumberFormat="1" applyFont="1" applyBorder="1" applyAlignment="1">
      <alignment horizontal="right"/>
    </xf>
    <xf numFmtId="164" fontId="21" fillId="0" borderId="0" xfId="1" applyNumberFormat="1" applyFont="1" applyFill="1" applyProtection="1"/>
    <xf numFmtId="3" fontId="13" fillId="0" borderId="0" xfId="1" applyNumberFormat="1" applyFont="1" applyFill="1" applyBorder="1" applyAlignment="1" applyProtection="1">
      <alignment horizontal="right"/>
    </xf>
    <xf numFmtId="173" fontId="13" fillId="0" borderId="0" xfId="0" applyNumberFormat="1" applyFont="1" applyAlignment="1">
      <alignment horizontal="right"/>
    </xf>
    <xf numFmtId="43" fontId="13" fillId="0" borderId="0" xfId="1" applyFont="1" applyFill="1" applyBorder="1" applyAlignment="1" applyProtection="1">
      <alignment horizontal="center"/>
    </xf>
    <xf numFmtId="8" fontId="13" fillId="0" borderId="0" xfId="0" applyNumberFormat="1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173" fontId="18" fillId="0" borderId="0" xfId="0" applyNumberFormat="1" applyFont="1" applyAlignment="1">
      <alignment horizontal="right"/>
    </xf>
    <xf numFmtId="4" fontId="13" fillId="0" borderId="0" xfId="0" applyNumberFormat="1" applyFont="1" applyAlignment="1">
      <alignment horizontal="left" indent="3"/>
    </xf>
    <xf numFmtId="0" fontId="13" fillId="0" borderId="0" xfId="0" applyFont="1" applyAlignment="1">
      <alignment horizontal="right"/>
    </xf>
    <xf numFmtId="174" fontId="13" fillId="0" borderId="0" xfId="0" applyNumberFormat="1" applyFont="1" applyAlignment="1">
      <alignment horizontal="left" vertical="top" wrapText="1" indent="1"/>
    </xf>
    <xf numFmtId="174" fontId="13" fillId="0" borderId="0" xfId="0" applyNumberFormat="1" applyFont="1" applyAlignment="1">
      <alignment vertical="top" wrapText="1"/>
    </xf>
    <xf numFmtId="164" fontId="13" fillId="0" borderId="0" xfId="3" applyNumberFormat="1" applyFont="1" applyFill="1" applyBorder="1" applyAlignment="1" applyProtection="1">
      <alignment horizontal="right"/>
    </xf>
    <xf numFmtId="0" fontId="13" fillId="0" borderId="0" xfId="0" applyFont="1" applyAlignment="1">
      <alignment horizontal="center"/>
    </xf>
    <xf numFmtId="172" fontId="13" fillId="0" borderId="0" xfId="0" applyNumberFormat="1" applyFont="1" applyAlignment="1">
      <alignment horizontal="center"/>
    </xf>
    <xf numFmtId="172" fontId="13" fillId="0" borderId="0" xfId="0" applyNumberFormat="1" applyFont="1" applyAlignment="1" applyProtection="1">
      <alignment horizontal="center"/>
      <protection locked="0"/>
    </xf>
    <xf numFmtId="3" fontId="13" fillId="0" borderId="10" xfId="1" applyNumberFormat="1" applyFont="1" applyFill="1" applyBorder="1" applyAlignment="1" applyProtection="1">
      <alignment horizontal="right"/>
    </xf>
    <xf numFmtId="0" fontId="13" fillId="0" borderId="10" xfId="0" applyFont="1" applyBorder="1" applyAlignment="1">
      <alignment horizontal="right"/>
    </xf>
    <xf numFmtId="4" fontId="13" fillId="0" borderId="4" xfId="0" applyNumberFormat="1" applyFont="1" applyBorder="1" applyAlignment="1">
      <alignment horizontal="right"/>
    </xf>
    <xf numFmtId="164" fontId="13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right"/>
      <protection hidden="1"/>
    </xf>
    <xf numFmtId="164" fontId="13" fillId="0" borderId="10" xfId="0" applyNumberFormat="1" applyFont="1" applyBorder="1" applyAlignment="1" applyProtection="1">
      <alignment horizontal="right"/>
      <protection hidden="1"/>
    </xf>
    <xf numFmtId="172" fontId="13" fillId="0" borderId="0" xfId="0" applyNumberFormat="1" applyFont="1" applyAlignment="1" applyProtection="1">
      <alignment horizontal="right"/>
      <protection locked="0"/>
    </xf>
    <xf numFmtId="167" fontId="13" fillId="0" borderId="0" xfId="3" applyNumberFormat="1" applyFont="1" applyFill="1" applyBorder="1" applyAlignment="1" applyProtection="1">
      <alignment horizontal="right"/>
    </xf>
    <xf numFmtId="168" fontId="18" fillId="0" borderId="10" xfId="0" applyNumberFormat="1" applyFont="1" applyBorder="1" applyAlignment="1">
      <alignment horizontal="right"/>
    </xf>
    <xf numFmtId="168" fontId="13" fillId="0" borderId="10" xfId="0" applyNumberFormat="1" applyFont="1" applyBorder="1" applyAlignment="1">
      <alignment horizontal="right"/>
    </xf>
    <xf numFmtId="165" fontId="13" fillId="0" borderId="0" xfId="0" applyNumberFormat="1" applyFont="1" applyAlignment="1">
      <alignment horizontal="right"/>
    </xf>
    <xf numFmtId="168" fontId="18" fillId="0" borderId="0" xfId="0" applyNumberFormat="1" applyFont="1" applyAlignment="1">
      <alignment horizontal="right"/>
    </xf>
    <xf numFmtId="4" fontId="37" fillId="0" borderId="0" xfId="0" applyNumberFormat="1" applyFont="1" applyAlignment="1">
      <alignment horizontal="center"/>
    </xf>
    <xf numFmtId="4" fontId="11" fillId="0" borderId="6" xfId="0" applyNumberFormat="1" applyFont="1" applyBorder="1" applyAlignment="1">
      <alignment horizontal="right"/>
    </xf>
    <xf numFmtId="4" fontId="31" fillId="0" borderId="7" xfId="0" applyNumberFormat="1" applyFont="1" applyBorder="1"/>
    <xf numFmtId="4" fontId="11" fillId="0" borderId="7" xfId="0" applyNumberFormat="1" applyFont="1" applyBorder="1"/>
    <xf numFmtId="4" fontId="18" fillId="0" borderId="7" xfId="0" applyNumberFormat="1" applyFont="1" applyBorder="1"/>
    <xf numFmtId="4" fontId="11" fillId="0" borderId="7" xfId="0" applyNumberFormat="1" applyFont="1" applyBorder="1" applyAlignment="1">
      <alignment horizontal="right"/>
    </xf>
    <xf numFmtId="3" fontId="31" fillId="0" borderId="7" xfId="0" applyNumberFormat="1" applyFont="1" applyBorder="1" applyAlignment="1">
      <alignment horizontal="right"/>
    </xf>
    <xf numFmtId="4" fontId="11" fillId="0" borderId="8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43" fontId="13" fillId="2" borderId="0" xfId="1" applyFont="1" applyFill="1" applyBorder="1" applyAlignment="1" applyProtection="1">
      <alignment horizontal="left" indent="1"/>
    </xf>
    <xf numFmtId="3" fontId="13" fillId="2" borderId="0" xfId="0" applyNumberFormat="1" applyFont="1" applyFill="1"/>
    <xf numFmtId="3" fontId="13" fillId="2" borderId="0" xfId="0" applyNumberFormat="1" applyFont="1" applyFill="1" applyAlignment="1" applyProtection="1">
      <alignment horizontal="right"/>
      <protection locked="0"/>
    </xf>
    <xf numFmtId="43" fontId="13" fillId="2" borderId="0" xfId="1" applyFont="1" applyFill="1" applyBorder="1" applyAlignment="1" applyProtection="1">
      <alignment horizontal="left" wrapText="1" indent="1"/>
    </xf>
    <xf numFmtId="4" fontId="13" fillId="2" borderId="0" xfId="0" applyNumberFormat="1" applyFont="1" applyFill="1"/>
    <xf numFmtId="3" fontId="13" fillId="2" borderId="0" xfId="0" applyNumberFormat="1" applyFont="1" applyFill="1" applyAlignment="1">
      <alignment horizontal="right"/>
    </xf>
    <xf numFmtId="43" fontId="18" fillId="2" borderId="0" xfId="1" applyFont="1" applyFill="1" applyBorder="1" applyProtection="1"/>
    <xf numFmtId="4" fontId="13" fillId="2" borderId="0" xfId="0" applyNumberFormat="1" applyFont="1" applyFill="1" applyAlignment="1">
      <alignment horizontal="right"/>
    </xf>
    <xf numFmtId="43" fontId="18" fillId="0" borderId="0" xfId="1" applyFont="1" applyFill="1" applyBorder="1" applyAlignment="1" applyProtection="1">
      <alignment horizontal="left" indent="1"/>
    </xf>
    <xf numFmtId="43" fontId="18" fillId="0" borderId="0" xfId="1" applyFont="1" applyFill="1" applyBorder="1" applyAlignment="1" applyProtection="1">
      <alignment horizontal="left" indent="3"/>
    </xf>
    <xf numFmtId="4" fontId="8" fillId="0" borderId="0" xfId="0" applyNumberFormat="1" applyFont="1" applyAlignment="1">
      <alignment horizontal="right" vertical="top"/>
    </xf>
    <xf numFmtId="4" fontId="8" fillId="0" borderId="0" xfId="0" applyNumberFormat="1" applyFont="1" applyAlignment="1">
      <alignment horizontal="center" vertical="top"/>
    </xf>
    <xf numFmtId="164" fontId="15" fillId="0" borderId="0" xfId="1" applyNumberFormat="1" applyFont="1" applyFill="1" applyAlignment="1" applyProtection="1">
      <alignment horizontal="left" vertical="top"/>
    </xf>
    <xf numFmtId="164" fontId="13" fillId="2" borderId="0" xfId="1" applyNumberFormat="1" applyFont="1" applyFill="1" applyBorder="1" applyAlignment="1" applyProtection="1">
      <alignment horizontal="left" indent="3"/>
    </xf>
    <xf numFmtId="4" fontId="13" fillId="0" borderId="0" xfId="0" applyNumberFormat="1" applyFont="1" applyAlignment="1">
      <alignment horizontal="left"/>
    </xf>
    <xf numFmtId="43" fontId="42" fillId="0" borderId="0" xfId="1" applyFont="1" applyFill="1" applyBorder="1" applyAlignment="1" applyProtection="1">
      <alignment horizontal="left" indent="3"/>
    </xf>
    <xf numFmtId="4" fontId="43" fillId="0" borderId="2" xfId="0" applyNumberFormat="1" applyFont="1" applyBorder="1" applyProtection="1">
      <protection hidden="1"/>
    </xf>
    <xf numFmtId="1" fontId="41" fillId="0" borderId="0" xfId="0" applyNumberFormat="1" applyFont="1" applyAlignment="1">
      <alignment horizontal="center" vertical="top" wrapText="1"/>
    </xf>
    <xf numFmtId="4" fontId="44" fillId="0" borderId="2" xfId="0" applyNumberFormat="1" applyFont="1" applyBorder="1"/>
    <xf numFmtId="1" fontId="34" fillId="0" borderId="0" xfId="0" applyNumberFormat="1" applyFont="1" applyAlignment="1">
      <alignment horizontal="right"/>
    </xf>
    <xf numFmtId="4" fontId="41" fillId="0" borderId="0" xfId="0" applyNumberFormat="1" applyFont="1" applyAlignment="1">
      <alignment horizontal="left" vertical="top" wrapText="1"/>
    </xf>
    <xf numFmtId="43" fontId="18" fillId="3" borderId="0" xfId="1" applyFont="1" applyFill="1" applyBorder="1" applyProtection="1"/>
    <xf numFmtId="43" fontId="13" fillId="3" borderId="0" xfId="1" applyFont="1" applyFill="1" applyBorder="1" applyProtection="1"/>
    <xf numFmtId="10" fontId="13" fillId="3" borderId="0" xfId="1" applyNumberFormat="1" applyFont="1" applyFill="1" applyBorder="1" applyAlignment="1" applyProtection="1">
      <alignment horizontal="right"/>
    </xf>
    <xf numFmtId="43" fontId="15" fillId="3" borderId="0" xfId="1" applyFont="1" applyFill="1" applyProtection="1"/>
    <xf numFmtId="43" fontId="13" fillId="3" borderId="0" xfId="1" applyFont="1" applyFill="1" applyBorder="1" applyAlignment="1" applyProtection="1">
      <alignment horizontal="right"/>
    </xf>
    <xf numFmtId="10" fontId="13" fillId="3" borderId="0" xfId="3" applyFont="1" applyFill="1" applyBorder="1" applyAlignment="1" applyProtection="1">
      <alignment horizontal="right"/>
    </xf>
    <xf numFmtId="4" fontId="18" fillId="3" borderId="0" xfId="0" applyNumberFormat="1" applyFont="1" applyFill="1"/>
    <xf numFmtId="4" fontId="13" fillId="3" borderId="0" xfId="0" applyNumberFormat="1" applyFont="1" applyFill="1"/>
    <xf numFmtId="4" fontId="13" fillId="3" borderId="0" xfId="0" applyNumberFormat="1" applyFont="1" applyFill="1" applyAlignment="1">
      <alignment horizontal="right"/>
    </xf>
    <xf numFmtId="170" fontId="13" fillId="3" borderId="10" xfId="1" applyNumberFormat="1" applyFont="1" applyFill="1" applyBorder="1" applyAlignment="1" applyProtection="1">
      <alignment horizontal="right"/>
      <protection hidden="1"/>
    </xf>
    <xf numFmtId="173" fontId="13" fillId="3" borderId="0" xfId="0" applyNumberFormat="1" applyFont="1" applyFill="1" applyAlignment="1">
      <alignment horizontal="right"/>
    </xf>
    <xf numFmtId="4" fontId="13" fillId="3" borderId="0" xfId="0" applyNumberFormat="1" applyFont="1" applyFill="1" applyAlignment="1">
      <alignment horizontal="center"/>
    </xf>
    <xf numFmtId="170" fontId="18" fillId="3" borderId="10" xfId="1" applyNumberFormat="1" applyFont="1" applyFill="1" applyBorder="1" applyAlignment="1" applyProtection="1">
      <alignment horizontal="right"/>
      <protection hidden="1"/>
    </xf>
    <xf numFmtId="170" fontId="18" fillId="3" borderId="10" xfId="1" applyNumberFormat="1" applyFont="1" applyFill="1" applyBorder="1" applyAlignment="1" applyProtection="1">
      <alignment horizontal="right"/>
    </xf>
    <xf numFmtId="0" fontId="13" fillId="3" borderId="0" xfId="0" applyFont="1" applyFill="1" applyAlignment="1">
      <alignment horizontal="right"/>
    </xf>
    <xf numFmtId="173" fontId="24" fillId="3" borderId="0" xfId="0" applyNumberFormat="1" applyFont="1" applyFill="1" applyAlignment="1">
      <alignment horizontal="right"/>
    </xf>
    <xf numFmtId="168" fontId="18" fillId="3" borderId="10" xfId="0" applyNumberFormat="1" applyFont="1" applyFill="1" applyBorder="1" applyAlignment="1">
      <alignment horizontal="right"/>
    </xf>
    <xf numFmtId="0" fontId="13" fillId="3" borderId="10" xfId="1" applyNumberFormat="1" applyFont="1" applyFill="1" applyBorder="1" applyAlignment="1" applyProtection="1">
      <alignment horizontal="right"/>
      <protection hidden="1"/>
    </xf>
    <xf numFmtId="172" fontId="13" fillId="0" borderId="0" xfId="4" applyNumberFormat="1" applyFont="1" applyFill="1" applyBorder="1" applyAlignment="1" applyProtection="1">
      <alignment horizontal="left"/>
      <protection locked="0"/>
    </xf>
    <xf numFmtId="0" fontId="18" fillId="0" borderId="10" xfId="1" applyNumberFormat="1" applyFont="1" applyFill="1" applyBorder="1" applyAlignment="1" applyProtection="1">
      <alignment horizontal="right"/>
    </xf>
    <xf numFmtId="10" fontId="18" fillId="3" borderId="0" xfId="3" applyFont="1" applyFill="1" applyBorder="1" applyAlignment="1" applyProtection="1">
      <alignment horizontal="right"/>
    </xf>
    <xf numFmtId="43" fontId="18" fillId="3" borderId="0" xfId="1" applyFont="1" applyFill="1" applyBorder="1" applyAlignment="1" applyProtection="1">
      <alignment horizontal="right"/>
    </xf>
    <xf numFmtId="43" fontId="21" fillId="0" borderId="10" xfId="1" applyFont="1" applyFill="1" applyBorder="1" applyProtection="1"/>
    <xf numFmtId="4" fontId="45" fillId="0" borderId="0" xfId="0" applyNumberFormat="1" applyFont="1" applyProtection="1">
      <protection hidden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6" fillId="0" borderId="0" xfId="0" applyFont="1" applyAlignment="1">
      <alignment vertical="top"/>
    </xf>
    <xf numFmtId="164" fontId="47" fillId="0" borderId="0" xfId="1" applyNumberFormat="1" applyFont="1" applyFill="1" applyProtection="1">
      <protection hidden="1"/>
    </xf>
    <xf numFmtId="164" fontId="47" fillId="0" borderId="0" xfId="1" applyNumberFormat="1" applyFont="1" applyFill="1" applyProtection="1"/>
    <xf numFmtId="164" fontId="48" fillId="0" borderId="0" xfId="1" applyNumberFormat="1" applyFont="1" applyFill="1" applyProtection="1"/>
    <xf numFmtId="43" fontId="48" fillId="0" borderId="0" xfId="1" applyFont="1" applyFill="1" applyProtection="1"/>
    <xf numFmtId="43" fontId="49" fillId="0" borderId="0" xfId="1" applyFont="1" applyFill="1" applyProtection="1"/>
    <xf numFmtId="164" fontId="49" fillId="0" borderId="0" xfId="1" applyNumberFormat="1" applyFont="1" applyFill="1" applyProtection="1"/>
    <xf numFmtId="0" fontId="48" fillId="0" borderId="0" xfId="1" applyNumberFormat="1" applyFont="1" applyFill="1" applyProtection="1"/>
    <xf numFmtId="164" fontId="48" fillId="0" borderId="0" xfId="1" applyNumberFormat="1" applyFont="1" applyFill="1" applyProtection="1">
      <protection hidden="1"/>
    </xf>
    <xf numFmtId="9" fontId="13" fillId="0" borderId="0" xfId="2" applyFont="1" applyAlignment="1">
      <alignment horizontal="left"/>
    </xf>
    <xf numFmtId="0" fontId="18" fillId="0" borderId="10" xfId="0" applyFont="1" applyBorder="1" applyAlignment="1">
      <alignment horizontal="right"/>
    </xf>
    <xf numFmtId="4" fontId="9" fillId="0" borderId="0" xfId="0" applyNumberFormat="1" applyFont="1"/>
    <xf numFmtId="165" fontId="18" fillId="0" borderId="0" xfId="0" applyNumberFormat="1" applyFont="1" applyAlignment="1">
      <alignment horizontal="right"/>
    </xf>
  </cellXfs>
  <cellStyles count="6">
    <cellStyle name="Comma" xfId="1" builtinId="3"/>
    <cellStyle name="Comma 2" xfId="4" xr:uid="{00000000-0005-0000-0000-000001000000}"/>
    <cellStyle name="Normal" xfId="0" builtinId="0"/>
    <cellStyle name="Percent" xfId="2" builtinId="5"/>
    <cellStyle name="Percent 3" xfId="3" xr:uid="{00000000-0005-0000-0000-000005000000}"/>
    <cellStyle name="Percent 5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thseattle.sharepoint.com/Users/elee/Desktop/Local%20Work/CDC%20Tech%20Proposal%20Budget%2015June16_v4edlD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lines"/>
      <sheetName val="INFO"/>
      <sheetName val="GLOBALSUM"/>
      <sheetName val="CONTROL"/>
      <sheetName val="SINGLE ACTIVITY BUDGET"/>
      <sheetName val="ACTIVITY_BLANK"/>
      <sheetName val="SUMMARY"/>
      <sheetName val="ACTSUM"/>
      <sheetName val="RATES"/>
      <sheetName val="FX_RATES"/>
      <sheetName val="ABRADATA"/>
      <sheetName val="NOTES"/>
      <sheetName val="LOE"/>
      <sheetName val="BUDLIST_INPUT"/>
      <sheetName val="IM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FEED9-ED35-429E-8388-E04B4B4CDD97}">
  <dimension ref="A1:B4"/>
  <sheetViews>
    <sheetView workbookViewId="0">
      <selection activeCell="C30" sqref="C30"/>
    </sheetView>
  </sheetViews>
  <sheetFormatPr baseColWidth="10" defaultColWidth="9.1640625" defaultRowHeight="15" x14ac:dyDescent="0.2"/>
  <cols>
    <col min="1" max="1" width="9.1640625" style="234"/>
    <col min="2" max="2" width="139.5" style="234" customWidth="1"/>
    <col min="3" max="16384" width="9.1640625" style="234"/>
  </cols>
  <sheetData>
    <row r="1" spans="1:2" x14ac:dyDescent="0.2">
      <c r="A1" s="234">
        <v>1</v>
      </c>
      <c r="B1" s="234" t="s">
        <v>0</v>
      </c>
    </row>
    <row r="2" spans="1:2" x14ac:dyDescent="0.2">
      <c r="A2" s="234">
        <v>2</v>
      </c>
      <c r="B2" s="236" t="s">
        <v>1</v>
      </c>
    </row>
    <row r="3" spans="1:2" x14ac:dyDescent="0.2">
      <c r="A3" s="234">
        <v>3</v>
      </c>
      <c r="B3" s="234" t="s">
        <v>2</v>
      </c>
    </row>
    <row r="4" spans="1:2" ht="48" x14ac:dyDescent="0.2">
      <c r="A4" s="234">
        <v>4</v>
      </c>
      <c r="B4" s="235" t="s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O37"/>
  <sheetViews>
    <sheetView showGridLines="0" topLeftCell="B1" zoomScale="75" zoomScaleNormal="75" zoomScaleSheetLayoutView="75" workbookViewId="0">
      <selection activeCell="G9" sqref="G9"/>
    </sheetView>
  </sheetViews>
  <sheetFormatPr baseColWidth="10" defaultColWidth="9.1640625" defaultRowHeight="13" x14ac:dyDescent="0.15"/>
  <cols>
    <col min="1" max="1" width="5" style="1" bestFit="1" customWidth="1"/>
    <col min="2" max="2" width="4.83203125" style="4" customWidth="1"/>
    <col min="3" max="3" width="30.5" style="4" customWidth="1"/>
    <col min="4" max="4" width="21.33203125" style="4" customWidth="1"/>
    <col min="5" max="5" width="23.1640625" style="4" bestFit="1" customWidth="1"/>
    <col min="6" max="6" width="7.6640625" style="4" customWidth="1"/>
    <col min="7" max="7" width="21.33203125" style="4" customWidth="1"/>
    <col min="8" max="8" width="7.6640625" style="4" customWidth="1"/>
    <col min="9" max="9" width="21.1640625" style="4" customWidth="1"/>
    <col min="10" max="10" width="4.6640625" style="4" customWidth="1"/>
    <col min="11" max="11" width="7.33203125" style="4" customWidth="1"/>
    <col min="12" max="12" width="5" style="53" customWidth="1"/>
    <col min="13" max="15" width="9.1640625" style="53"/>
    <col min="16" max="16" width="18" style="53" bestFit="1" customWidth="1"/>
    <col min="17" max="17" width="18.83203125" style="54" bestFit="1" customWidth="1"/>
    <col min="18" max="119" width="9.1640625" style="53"/>
    <col min="120" max="16384" width="9.1640625" style="4"/>
  </cols>
  <sheetData>
    <row r="1" spans="1:119" ht="17.25" customHeight="1" thickBot="1" x14ac:dyDescent="0.2"/>
    <row r="2" spans="1:119" ht="35.25" customHeight="1" x14ac:dyDescent="0.25">
      <c r="B2" s="55"/>
      <c r="C2" s="207" t="s">
        <v>4</v>
      </c>
      <c r="D2" s="56"/>
      <c r="E2" s="56"/>
      <c r="F2" s="56"/>
      <c r="G2" s="56"/>
      <c r="H2" s="56"/>
      <c r="I2" s="57"/>
      <c r="J2" s="57"/>
      <c r="K2" s="58"/>
    </row>
    <row r="3" spans="1:119" ht="14" x14ac:dyDescent="0.15">
      <c r="B3" s="59"/>
      <c r="C3" s="60"/>
      <c r="D3" s="60"/>
      <c r="E3" s="60"/>
      <c r="F3" s="60"/>
      <c r="G3" s="60"/>
      <c r="H3" s="60"/>
      <c r="K3" s="61"/>
    </row>
    <row r="4" spans="1:119" ht="16" x14ac:dyDescent="0.2">
      <c r="B4" s="59"/>
      <c r="C4" s="2" t="s">
        <v>5</v>
      </c>
      <c r="D4" s="62"/>
      <c r="E4" s="3"/>
      <c r="F4" s="3"/>
      <c r="G4" s="3"/>
      <c r="H4" s="3"/>
      <c r="I4" s="3"/>
      <c r="J4" s="3"/>
      <c r="K4" s="61"/>
    </row>
    <row r="5" spans="1:119" ht="16" x14ac:dyDescent="0.2">
      <c r="B5" s="59"/>
      <c r="C5" s="2"/>
      <c r="D5" s="63"/>
      <c r="E5" s="64"/>
      <c r="F5" s="64"/>
      <c r="G5" s="64"/>
      <c r="H5" s="64"/>
      <c r="K5" s="61"/>
    </row>
    <row r="6" spans="1:119" ht="16" x14ac:dyDescent="0.2">
      <c r="B6" s="59"/>
      <c r="C6" s="2"/>
      <c r="D6" s="63"/>
      <c r="E6" s="64"/>
      <c r="F6" s="64"/>
      <c r="G6" s="64"/>
      <c r="H6" s="64"/>
      <c r="K6" s="61"/>
    </row>
    <row r="7" spans="1:119" ht="15" x14ac:dyDescent="0.2">
      <c r="B7" s="59"/>
      <c r="C7" s="2"/>
      <c r="D7" s="65"/>
      <c r="E7" s="65"/>
      <c r="F7" s="65"/>
      <c r="G7" s="65"/>
      <c r="H7" s="65"/>
      <c r="K7" s="61"/>
    </row>
    <row r="8" spans="1:119" x14ac:dyDescent="0.15">
      <c r="B8" s="59"/>
      <c r="K8" s="61"/>
    </row>
    <row r="9" spans="1:119" s="6" customFormat="1" ht="16" x14ac:dyDescent="0.2">
      <c r="A9" s="66"/>
      <c r="B9" s="67"/>
      <c r="E9" s="206" t="s">
        <v>84</v>
      </c>
      <c r="F9" s="208"/>
      <c r="G9" s="209" t="s">
        <v>85</v>
      </c>
      <c r="H9" s="68"/>
      <c r="I9" s="69" t="s">
        <v>6</v>
      </c>
      <c r="J9" s="50"/>
      <c r="K9" s="70"/>
      <c r="L9" s="71"/>
      <c r="M9" s="71"/>
      <c r="N9" s="71"/>
      <c r="O9" s="71"/>
      <c r="P9" s="71"/>
      <c r="Q9" s="42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</row>
    <row r="10" spans="1:119" s="6" customFormat="1" ht="16" x14ac:dyDescent="0.2">
      <c r="A10" s="72" t="s">
        <v>7</v>
      </c>
      <c r="B10" s="67"/>
      <c r="C10" s="6" t="s">
        <v>8</v>
      </c>
      <c r="E10" s="73" t="e">
        <f>+Detail!I23</f>
        <v>#VALUE!</v>
      </c>
      <c r="F10" s="73"/>
      <c r="G10" s="73" t="e">
        <f>+Detail!M23</f>
        <v>#VALUE!</v>
      </c>
      <c r="H10" s="73"/>
      <c r="I10" s="74" t="e">
        <f>SUM(E10:H10)</f>
        <v>#VALUE!</v>
      </c>
      <c r="J10" s="74"/>
      <c r="K10" s="70"/>
      <c r="L10" s="71"/>
      <c r="M10" s="71"/>
      <c r="N10" s="71"/>
      <c r="O10" s="71"/>
      <c r="P10" s="71"/>
      <c r="Q10" s="42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</row>
    <row r="11" spans="1:119" s="6" customFormat="1" ht="16" x14ac:dyDescent="0.2">
      <c r="A11" s="72"/>
      <c r="B11" s="67"/>
      <c r="E11" s="73"/>
      <c r="F11" s="73"/>
      <c r="G11" s="73"/>
      <c r="H11" s="73"/>
      <c r="I11" s="73"/>
      <c r="J11" s="73"/>
      <c r="K11" s="70"/>
      <c r="L11" s="71"/>
      <c r="M11" s="71"/>
      <c r="N11" s="71"/>
      <c r="O11" s="71"/>
      <c r="P11" s="71"/>
      <c r="Q11" s="42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</row>
    <row r="12" spans="1:119" s="6" customFormat="1" ht="16" x14ac:dyDescent="0.2">
      <c r="A12" s="72" t="s">
        <v>7</v>
      </c>
      <c r="B12" s="67"/>
      <c r="C12" s="6" t="s">
        <v>9</v>
      </c>
      <c r="E12" s="73" t="e">
        <f>+Detail!I26</f>
        <v>#VALUE!</v>
      </c>
      <c r="F12" s="73"/>
      <c r="G12" s="73" t="e">
        <f>+Detail!M26</f>
        <v>#VALUE!</v>
      </c>
      <c r="H12" s="73"/>
      <c r="I12" s="74" t="e">
        <f>SUM(E12:H12)</f>
        <v>#VALUE!</v>
      </c>
      <c r="J12" s="73"/>
      <c r="K12" s="70"/>
      <c r="L12" s="71"/>
      <c r="M12" s="71"/>
      <c r="N12" s="71"/>
      <c r="O12" s="71"/>
      <c r="P12" s="71"/>
      <c r="Q12" s="42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</row>
    <row r="13" spans="1:119" s="6" customFormat="1" ht="16" x14ac:dyDescent="0.2">
      <c r="A13" s="72" t="s">
        <v>7</v>
      </c>
      <c r="B13" s="67"/>
      <c r="E13" s="73"/>
      <c r="F13" s="73"/>
      <c r="G13" s="73"/>
      <c r="H13" s="73"/>
      <c r="I13" s="73"/>
      <c r="J13" s="73"/>
      <c r="K13" s="70"/>
      <c r="L13" s="71"/>
      <c r="M13" s="71"/>
      <c r="N13" s="71"/>
      <c r="O13" s="71"/>
      <c r="P13" s="71"/>
      <c r="Q13" s="42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</row>
    <row r="14" spans="1:119" s="6" customFormat="1" ht="16" x14ac:dyDescent="0.2">
      <c r="A14" s="72" t="s">
        <v>7</v>
      </c>
      <c r="B14" s="67"/>
      <c r="C14" s="6" t="s">
        <v>10</v>
      </c>
      <c r="E14" s="73">
        <f>+Detail!I76</f>
        <v>0</v>
      </c>
      <c r="F14" s="73"/>
      <c r="G14" s="73">
        <f>+Detail!M76</f>
        <v>0</v>
      </c>
      <c r="H14" s="73"/>
      <c r="I14" s="74">
        <f>SUM(E14:H14)</f>
        <v>0</v>
      </c>
      <c r="J14" s="73"/>
      <c r="K14" s="70"/>
      <c r="L14" s="71"/>
      <c r="M14" s="71"/>
      <c r="N14" s="71"/>
      <c r="O14" s="71"/>
      <c r="P14" s="71"/>
      <c r="Q14" s="42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</row>
    <row r="15" spans="1:119" s="6" customFormat="1" ht="16" x14ac:dyDescent="0.2">
      <c r="A15" s="72" t="s">
        <v>7</v>
      </c>
      <c r="B15" s="67"/>
      <c r="E15" s="73"/>
      <c r="F15" s="73"/>
      <c r="G15" s="73"/>
      <c r="H15" s="73"/>
      <c r="I15" s="73"/>
      <c r="J15" s="73"/>
      <c r="K15" s="70"/>
      <c r="L15" s="71"/>
      <c r="M15" s="71"/>
      <c r="N15" s="71"/>
      <c r="O15" s="71"/>
      <c r="P15" s="71"/>
      <c r="Q15" s="42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</row>
    <row r="16" spans="1:119" s="6" customFormat="1" ht="16" x14ac:dyDescent="0.2">
      <c r="A16" s="72" t="s">
        <v>7</v>
      </c>
      <c r="B16" s="67"/>
      <c r="C16" s="6" t="s">
        <v>11</v>
      </c>
      <c r="E16" s="73">
        <f>+Detail!I81</f>
        <v>0</v>
      </c>
      <c r="F16" s="73"/>
      <c r="G16" s="73">
        <f>+Detail!M81</f>
        <v>0</v>
      </c>
      <c r="H16" s="73"/>
      <c r="I16" s="74">
        <f>SUM(E16:H16)</f>
        <v>0</v>
      </c>
      <c r="J16" s="73"/>
      <c r="K16" s="70"/>
      <c r="L16" s="71"/>
      <c r="M16" s="71"/>
      <c r="N16" s="71"/>
      <c r="O16" s="71"/>
      <c r="P16" s="71"/>
      <c r="Q16" s="42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</row>
    <row r="17" spans="1:119" s="6" customFormat="1" ht="16" x14ac:dyDescent="0.2">
      <c r="A17" s="72" t="s">
        <v>7</v>
      </c>
      <c r="B17" s="67"/>
      <c r="E17" s="73"/>
      <c r="F17" s="73"/>
      <c r="G17" s="73"/>
      <c r="H17" s="73"/>
      <c r="I17" s="73"/>
      <c r="J17" s="73"/>
      <c r="K17" s="70"/>
      <c r="L17" s="71"/>
      <c r="M17" s="71"/>
      <c r="N17" s="71"/>
      <c r="O17" s="71"/>
      <c r="P17" s="71"/>
      <c r="Q17" s="42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</row>
    <row r="18" spans="1:119" s="6" customFormat="1" ht="16" x14ac:dyDescent="0.2">
      <c r="A18" s="72" t="s">
        <v>7</v>
      </c>
      <c r="B18" s="67"/>
      <c r="C18" s="6" t="s">
        <v>12</v>
      </c>
      <c r="E18" s="73">
        <f>+Detail!I100</f>
        <v>0</v>
      </c>
      <c r="F18" s="73"/>
      <c r="G18" s="73">
        <f>+Detail!M100</f>
        <v>0</v>
      </c>
      <c r="H18" s="73"/>
      <c r="I18" s="74">
        <f>SUM(E18:H18)</f>
        <v>0</v>
      </c>
      <c r="J18" s="73"/>
      <c r="K18" s="70"/>
      <c r="L18" s="71"/>
      <c r="M18" s="71"/>
      <c r="N18" s="71"/>
      <c r="O18" s="71"/>
      <c r="P18" s="71"/>
      <c r="Q18" s="42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</row>
    <row r="19" spans="1:119" s="6" customFormat="1" ht="16" x14ac:dyDescent="0.2">
      <c r="A19" s="72" t="s">
        <v>7</v>
      </c>
      <c r="B19" s="67"/>
      <c r="E19" s="73"/>
      <c r="F19" s="73"/>
      <c r="G19" s="73"/>
      <c r="H19" s="73"/>
      <c r="I19" s="73"/>
      <c r="J19" s="73"/>
      <c r="K19" s="70"/>
      <c r="L19" s="71"/>
      <c r="M19" s="71"/>
      <c r="N19" s="71"/>
      <c r="O19" s="71"/>
      <c r="P19" s="71"/>
      <c r="Q19" s="42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</row>
    <row r="20" spans="1:119" s="6" customFormat="1" ht="16" x14ac:dyDescent="0.2">
      <c r="A20" s="72" t="s">
        <v>7</v>
      </c>
      <c r="B20" s="67"/>
      <c r="C20" s="6" t="s">
        <v>13</v>
      </c>
      <c r="E20" s="73">
        <f>+Detail!I119</f>
        <v>0</v>
      </c>
      <c r="F20" s="73"/>
      <c r="G20" s="73">
        <f>+Detail!M119</f>
        <v>0</v>
      </c>
      <c r="H20" s="73"/>
      <c r="I20" s="74">
        <f>SUM(E20:H20)</f>
        <v>0</v>
      </c>
      <c r="J20" s="73"/>
      <c r="K20" s="70"/>
      <c r="L20" s="71"/>
      <c r="M20" s="71"/>
      <c r="N20" s="71"/>
      <c r="O20" s="71"/>
      <c r="P20" s="71"/>
      <c r="Q20" s="42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</row>
    <row r="21" spans="1:119" s="6" customFormat="1" ht="16" x14ac:dyDescent="0.2">
      <c r="A21" s="72" t="s">
        <v>7</v>
      </c>
      <c r="B21" s="67"/>
      <c r="E21" s="73"/>
      <c r="F21" s="73"/>
      <c r="G21" s="73"/>
      <c r="H21" s="73"/>
      <c r="I21" s="73"/>
      <c r="J21" s="73"/>
      <c r="K21" s="70"/>
      <c r="L21" s="71"/>
      <c r="M21" s="71"/>
      <c r="N21" s="71"/>
      <c r="O21" s="71"/>
      <c r="P21" s="71"/>
      <c r="Q21" s="42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</row>
    <row r="22" spans="1:119" s="6" customFormat="1" ht="16" x14ac:dyDescent="0.2">
      <c r="A22" s="72" t="s">
        <v>7</v>
      </c>
      <c r="B22" s="67"/>
      <c r="C22" s="6" t="s">
        <v>14</v>
      </c>
      <c r="E22" s="73">
        <f>+Detail!I124</f>
        <v>0</v>
      </c>
      <c r="F22" s="73"/>
      <c r="G22" s="73">
        <f>+Detail!M124</f>
        <v>0</v>
      </c>
      <c r="H22" s="73"/>
      <c r="I22" s="74">
        <f>SUM(E22:H22)</f>
        <v>0</v>
      </c>
      <c r="J22" s="73"/>
      <c r="K22" s="70"/>
      <c r="L22" s="71"/>
      <c r="M22" s="71"/>
      <c r="N22" s="71"/>
      <c r="O22" s="71"/>
      <c r="P22" s="71"/>
      <c r="Q22" s="42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</row>
    <row r="23" spans="1:119" s="6" customFormat="1" ht="16" x14ac:dyDescent="0.2">
      <c r="A23" s="72" t="s">
        <v>15</v>
      </c>
      <c r="B23" s="67"/>
      <c r="E23" s="73"/>
      <c r="F23" s="73"/>
      <c r="G23" s="73"/>
      <c r="H23" s="73"/>
      <c r="I23" s="73"/>
      <c r="J23" s="73"/>
      <c r="K23" s="70"/>
      <c r="L23" s="71"/>
      <c r="M23" s="71"/>
      <c r="N23" s="71"/>
      <c r="O23" s="71"/>
      <c r="P23" s="71"/>
      <c r="Q23" s="42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</row>
    <row r="24" spans="1:119" s="6" customFormat="1" ht="16" x14ac:dyDescent="0.2">
      <c r="A24" s="72" t="s">
        <v>15</v>
      </c>
      <c r="B24" s="67"/>
      <c r="C24" s="6" t="s">
        <v>16</v>
      </c>
      <c r="E24" s="73">
        <f>+Detail!I149</f>
        <v>0</v>
      </c>
      <c r="F24" s="73"/>
      <c r="G24" s="73">
        <f>+Detail!M149</f>
        <v>0</v>
      </c>
      <c r="H24" s="73"/>
      <c r="I24" s="74">
        <f>SUM(E24:H24)</f>
        <v>0</v>
      </c>
      <c r="J24" s="73"/>
      <c r="K24" s="70"/>
      <c r="L24" s="71"/>
      <c r="M24" s="71"/>
      <c r="N24" s="71"/>
      <c r="O24" s="71"/>
      <c r="P24" s="71"/>
      <c r="Q24" s="42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</row>
    <row r="25" spans="1:119" s="6" customFormat="1" ht="16" x14ac:dyDescent="0.2">
      <c r="A25" s="72"/>
      <c r="B25" s="67"/>
      <c r="E25" s="73"/>
      <c r="F25" s="73"/>
      <c r="G25" s="73"/>
      <c r="H25" s="73"/>
      <c r="I25" s="74"/>
      <c r="J25" s="73"/>
      <c r="K25" s="70"/>
      <c r="L25" s="71"/>
      <c r="M25" s="71"/>
      <c r="N25" s="71"/>
      <c r="O25" s="71"/>
      <c r="P25" s="71"/>
      <c r="Q25" s="42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</row>
    <row r="26" spans="1:119" s="6" customFormat="1" ht="16" x14ac:dyDescent="0.2">
      <c r="A26" s="72" t="s">
        <v>7</v>
      </c>
      <c r="B26" s="67"/>
      <c r="C26" s="6" t="s">
        <v>17</v>
      </c>
      <c r="E26" s="73" t="e">
        <f>Detail!I155</f>
        <v>#VALUE!</v>
      </c>
      <c r="F26" s="73"/>
      <c r="G26" s="73" t="e">
        <f>Detail!M155</f>
        <v>#VALUE!</v>
      </c>
      <c r="H26" s="73"/>
      <c r="I26" s="73" t="e">
        <f>E26+G26</f>
        <v>#VALUE!</v>
      </c>
      <c r="J26" s="73"/>
      <c r="K26" s="70"/>
      <c r="L26" s="71"/>
      <c r="M26" s="71"/>
      <c r="N26" s="71"/>
      <c r="O26" s="71"/>
      <c r="P26" s="71"/>
      <c r="Q26" s="42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</row>
    <row r="27" spans="1:119" s="6" customFormat="1" ht="16" x14ac:dyDescent="0.2">
      <c r="A27" s="72"/>
      <c r="B27" s="67"/>
      <c r="E27" s="73"/>
      <c r="F27" s="73"/>
      <c r="G27" s="73"/>
      <c r="H27" s="73"/>
      <c r="I27" s="74"/>
      <c r="J27" s="74"/>
      <c r="K27" s="70"/>
      <c r="L27" s="71"/>
      <c r="M27" s="71"/>
      <c r="N27" s="71"/>
      <c r="O27" s="71"/>
      <c r="P27" s="71"/>
      <c r="Q27" s="42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</row>
    <row r="28" spans="1:119" s="6" customFormat="1" ht="16" x14ac:dyDescent="0.2">
      <c r="A28" s="66"/>
      <c r="B28" s="67"/>
      <c r="E28" s="73"/>
      <c r="F28" s="73"/>
      <c r="G28" s="73"/>
      <c r="H28" s="73"/>
      <c r="I28" s="73"/>
      <c r="J28" s="73"/>
      <c r="K28" s="70"/>
      <c r="L28" s="71"/>
      <c r="M28" s="71"/>
      <c r="N28" s="71"/>
      <c r="O28" s="71"/>
      <c r="P28" s="71"/>
      <c r="Q28" s="42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</row>
    <row r="29" spans="1:119" s="6" customFormat="1" ht="16" x14ac:dyDescent="0.2">
      <c r="A29" s="72" t="s">
        <v>15</v>
      </c>
      <c r="B29" s="67"/>
      <c r="C29" s="6" t="s">
        <v>18</v>
      </c>
      <c r="E29" s="87" t="e">
        <f>SUM(E10:E26)</f>
        <v>#VALUE!</v>
      </c>
      <c r="F29" s="76"/>
      <c r="G29" s="87" t="e">
        <f>SUM(G10:G26)</f>
        <v>#VALUE!</v>
      </c>
      <c r="H29" s="76"/>
      <c r="I29" s="88" t="e">
        <f>SUM(I10:I26)</f>
        <v>#VALUE!</v>
      </c>
      <c r="J29" s="73"/>
      <c r="K29" s="70"/>
      <c r="L29" s="71"/>
      <c r="M29" s="71"/>
      <c r="N29" s="71"/>
      <c r="O29" s="71"/>
      <c r="P29" s="71"/>
      <c r="Q29" s="42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</row>
    <row r="30" spans="1:119" s="6" customFormat="1" ht="16" x14ac:dyDescent="0.2">
      <c r="A30" s="72"/>
      <c r="B30" s="67"/>
      <c r="E30" s="76"/>
      <c r="F30" s="76"/>
      <c r="G30" s="76"/>
      <c r="H30" s="76"/>
      <c r="I30" s="77"/>
      <c r="J30" s="73"/>
      <c r="K30" s="70"/>
      <c r="L30" s="71"/>
      <c r="M30" s="71"/>
      <c r="N30" s="71"/>
      <c r="O30" s="71"/>
      <c r="P30" s="71"/>
      <c r="Q30" s="42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</row>
    <row r="31" spans="1:119" s="6" customFormat="1" ht="16" x14ac:dyDescent="0.2">
      <c r="A31" s="72"/>
      <c r="B31" s="67"/>
      <c r="E31" s="76"/>
      <c r="F31" s="76"/>
      <c r="G31" s="76"/>
      <c r="H31" s="76"/>
      <c r="I31" s="77"/>
      <c r="J31" s="73"/>
      <c r="K31" s="70"/>
      <c r="L31" s="71"/>
      <c r="M31" s="71"/>
      <c r="N31" s="71"/>
      <c r="O31" s="71"/>
      <c r="P31" s="71"/>
      <c r="Q31" s="42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</row>
    <row r="32" spans="1:119" s="6" customFormat="1" ht="17" thickBot="1" x14ac:dyDescent="0.25">
      <c r="A32" s="66" t="s">
        <v>19</v>
      </c>
      <c r="B32" s="78"/>
      <c r="C32" s="52"/>
      <c r="D32" s="79"/>
      <c r="E32" s="79"/>
      <c r="F32" s="79"/>
      <c r="G32" s="79"/>
      <c r="H32" s="79"/>
      <c r="I32" s="80"/>
      <c r="J32" s="80"/>
      <c r="K32" s="81"/>
      <c r="L32" s="71"/>
      <c r="M32" s="71"/>
      <c r="N32" s="71"/>
      <c r="O32" s="71"/>
      <c r="P32" s="71"/>
      <c r="Q32" s="42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</row>
    <row r="33" spans="1:119" s="6" customFormat="1" ht="16" x14ac:dyDescent="0.2">
      <c r="A33" s="66"/>
      <c r="C33" s="51"/>
      <c r="D33" s="75"/>
      <c r="E33" s="75"/>
      <c r="F33" s="75"/>
      <c r="G33" s="75"/>
      <c r="H33" s="75"/>
      <c r="L33" s="71"/>
      <c r="M33" s="71"/>
      <c r="N33" s="71"/>
      <c r="O33" s="71"/>
      <c r="P33" s="71"/>
      <c r="Q33" s="42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</row>
    <row r="34" spans="1:119" s="6" customFormat="1" ht="16" x14ac:dyDescent="0.2">
      <c r="A34" s="66"/>
      <c r="C34" s="51"/>
      <c r="D34" s="75"/>
      <c r="E34" s="82"/>
      <c r="F34" s="75"/>
      <c r="G34" s="82"/>
      <c r="H34" s="75"/>
      <c r="L34" s="71"/>
      <c r="M34" s="71"/>
      <c r="N34" s="71"/>
      <c r="O34" s="71"/>
      <c r="P34" s="71"/>
      <c r="Q34" s="42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</row>
    <row r="35" spans="1:119" s="6" customFormat="1" ht="16" x14ac:dyDescent="0.2">
      <c r="A35" s="66"/>
      <c r="C35" s="51"/>
      <c r="D35" s="75"/>
      <c r="E35" s="75"/>
      <c r="F35" s="75"/>
      <c r="G35" s="75"/>
      <c r="H35" s="75"/>
      <c r="L35" s="71"/>
      <c r="M35" s="71"/>
      <c r="N35" s="71"/>
      <c r="O35" s="71"/>
      <c r="P35" s="71"/>
      <c r="Q35" s="42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</row>
    <row r="36" spans="1:119" s="6" customFormat="1" ht="16" x14ac:dyDescent="0.2">
      <c r="A36" s="66"/>
      <c r="C36" s="51"/>
      <c r="D36" s="75"/>
      <c r="E36" s="82"/>
      <c r="F36" s="82"/>
      <c r="G36" s="82"/>
      <c r="H36" s="82"/>
      <c r="L36" s="71"/>
      <c r="M36" s="71"/>
      <c r="N36" s="71"/>
      <c r="O36" s="71"/>
      <c r="P36" s="71"/>
      <c r="Q36" s="42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</row>
    <row r="37" spans="1:119" s="6" customFormat="1" ht="16" x14ac:dyDescent="0.2">
      <c r="A37" s="66"/>
      <c r="C37" s="51"/>
      <c r="D37" s="75"/>
      <c r="E37" s="82"/>
      <c r="F37" s="75"/>
      <c r="G37" s="82"/>
      <c r="H37" s="75"/>
      <c r="L37" s="71"/>
      <c r="M37" s="71"/>
      <c r="N37" s="71"/>
      <c r="O37" s="71"/>
      <c r="P37" s="71"/>
      <c r="Q37" s="42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</row>
  </sheetData>
  <pageMargins left="0.7" right="0.7" top="0.75" bottom="0.75" header="0.3" footer="0.3"/>
  <pageSetup scale="65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B162"/>
  <sheetViews>
    <sheetView showGridLines="0" tabSelected="1" topLeftCell="A111" zoomScale="50" zoomScaleNormal="50" workbookViewId="0">
      <selection activeCell="N160" sqref="N160"/>
    </sheetView>
  </sheetViews>
  <sheetFormatPr baseColWidth="10" defaultColWidth="9.1640625" defaultRowHeight="13" x14ac:dyDescent="0.15"/>
  <cols>
    <col min="1" max="1" width="3.5" style="4" customWidth="1"/>
    <col min="2" max="2" width="3.33203125" style="4" customWidth="1"/>
    <col min="3" max="3" width="52.6640625" style="4" customWidth="1"/>
    <col min="4" max="4" width="17.6640625" style="4" customWidth="1"/>
    <col min="5" max="5" width="27.83203125" style="4" customWidth="1"/>
    <col min="6" max="6" width="18" style="188" customWidth="1"/>
    <col min="7" max="7" width="25.33203125" style="188" customWidth="1"/>
    <col min="8" max="8" width="16.6640625" style="188" customWidth="1"/>
    <col min="9" max="9" width="25.5" style="188" customWidth="1"/>
    <col min="10" max="10" width="18" style="188" customWidth="1"/>
    <col min="11" max="11" width="18.33203125" style="188" customWidth="1"/>
    <col min="12" max="12" width="15.83203125" style="188" customWidth="1"/>
    <col min="13" max="13" width="24.83203125" style="188" customWidth="1"/>
    <col min="14" max="14" width="23" style="188" customWidth="1"/>
    <col min="15" max="15" width="2.33203125" style="188" customWidth="1"/>
    <col min="16" max="16" width="32.6640625" style="238" customWidth="1"/>
    <col min="17" max="16384" width="9.1640625" style="117"/>
  </cols>
  <sheetData>
    <row r="1" spans="1:16" s="101" customFormat="1" ht="26.25" customHeight="1" x14ac:dyDescent="0.15">
      <c r="A1" s="96"/>
      <c r="B1" s="96"/>
      <c r="C1" s="96"/>
      <c r="D1" s="97"/>
      <c r="E1" s="96"/>
      <c r="F1" s="98"/>
      <c r="G1" s="96"/>
      <c r="H1" s="96"/>
      <c r="I1" s="99"/>
      <c r="J1" s="98"/>
      <c r="K1" s="99"/>
      <c r="L1" s="99"/>
      <c r="M1" s="100"/>
      <c r="N1" s="99"/>
      <c r="O1" s="99"/>
      <c r="P1" s="237"/>
    </row>
    <row r="2" spans="1:16" s="109" customFormat="1" ht="39" customHeight="1" x14ac:dyDescent="0.4">
      <c r="A2" s="102"/>
      <c r="B2" s="103"/>
      <c r="C2" s="205" t="s">
        <v>20</v>
      </c>
      <c r="D2" s="104"/>
      <c r="E2" s="105"/>
      <c r="F2" s="106"/>
      <c r="G2" s="104"/>
      <c r="H2" s="104"/>
      <c r="I2" s="104"/>
      <c r="J2" s="106"/>
      <c r="K2" s="106"/>
      <c r="L2" s="106"/>
      <c r="M2" s="106"/>
      <c r="N2" s="107"/>
      <c r="O2" s="108"/>
      <c r="P2" s="244" t="s">
        <v>21</v>
      </c>
    </row>
    <row r="3" spans="1:16" s="101" customFormat="1" ht="15" customHeight="1" x14ac:dyDescent="0.2">
      <c r="A3" s="96"/>
      <c r="B3" s="110"/>
      <c r="C3" s="233" t="s">
        <v>22</v>
      </c>
      <c r="D3" s="111"/>
      <c r="E3" s="2"/>
      <c r="F3" s="112"/>
      <c r="G3" s="112"/>
      <c r="H3" s="112"/>
      <c r="J3" s="112"/>
      <c r="M3" s="112"/>
      <c r="N3" s="112"/>
      <c r="O3" s="113"/>
      <c r="P3" s="237"/>
    </row>
    <row r="4" spans="1:16" ht="12" customHeight="1" x14ac:dyDescent="0.2">
      <c r="B4" s="118"/>
      <c r="C4" s="119"/>
      <c r="D4" s="5"/>
      <c r="E4" s="5"/>
      <c r="F4" s="114"/>
      <c r="G4" s="114"/>
      <c r="H4" s="114"/>
      <c r="I4" s="115"/>
      <c r="J4" s="114"/>
      <c r="K4" s="115"/>
      <c r="L4" s="115"/>
      <c r="M4" s="115"/>
      <c r="N4" s="114"/>
      <c r="O4" s="116"/>
    </row>
    <row r="5" spans="1:16" ht="23.25" customHeight="1" x14ac:dyDescent="0.2">
      <c r="B5" s="118"/>
      <c r="C5" s="119"/>
      <c r="D5" s="119"/>
      <c r="E5" s="119"/>
      <c r="F5" s="120"/>
      <c r="G5" s="120"/>
      <c r="H5" s="120"/>
      <c r="I5" s="121"/>
      <c r="J5" s="120"/>
      <c r="K5" s="122"/>
      <c r="L5" s="122"/>
      <c r="M5" s="121"/>
      <c r="N5" s="120"/>
      <c r="O5" s="116"/>
    </row>
    <row r="6" spans="1:16" s="126" customFormat="1" ht="38.25" customHeight="1" x14ac:dyDescent="0.2">
      <c r="A6" s="6"/>
      <c r="B6" s="13" t="str">
        <f>Summary!C10</f>
        <v>I. PERSONNEL</v>
      </c>
      <c r="C6" s="19"/>
      <c r="D6" s="8"/>
      <c r="E6" s="8"/>
      <c r="F6" s="9"/>
      <c r="G6" s="9"/>
      <c r="H6" s="9"/>
      <c r="I6" s="206" t="s">
        <v>84</v>
      </c>
      <c r="J6" s="199"/>
      <c r="K6" s="200"/>
      <c r="L6" s="200"/>
      <c r="M6" s="209" t="s">
        <v>85</v>
      </c>
      <c r="N6" s="124" t="s">
        <v>6</v>
      </c>
      <c r="O6" s="125"/>
      <c r="P6" s="239"/>
    </row>
    <row r="7" spans="1:16" s="126" customFormat="1" ht="16" x14ac:dyDescent="0.2">
      <c r="A7" s="12" t="s">
        <v>7</v>
      </c>
      <c r="B7" s="13"/>
      <c r="C7" s="127" t="s">
        <v>23</v>
      </c>
      <c r="D7" s="127" t="s">
        <v>24</v>
      </c>
      <c r="E7" s="127" t="s">
        <v>25</v>
      </c>
      <c r="F7" s="15" t="s">
        <v>26</v>
      </c>
      <c r="G7" s="15" t="s">
        <v>27</v>
      </c>
      <c r="H7" s="15"/>
      <c r="I7" s="16" t="s">
        <v>28</v>
      </c>
      <c r="J7" s="15" t="s">
        <v>26</v>
      </c>
      <c r="K7" s="15" t="s">
        <v>27</v>
      </c>
      <c r="L7" s="15"/>
      <c r="M7" s="16" t="s">
        <v>28</v>
      </c>
      <c r="N7" s="16" t="s">
        <v>28</v>
      </c>
      <c r="O7" s="128"/>
      <c r="P7" s="239"/>
    </row>
    <row r="8" spans="1:16" s="126" customFormat="1" ht="16" x14ac:dyDescent="0.2">
      <c r="A8" s="12"/>
      <c r="B8" s="13"/>
      <c r="C8" s="19"/>
      <c r="D8" s="14"/>
      <c r="E8" s="127"/>
      <c r="F8" s="15"/>
      <c r="G8" s="15"/>
      <c r="H8" s="15"/>
      <c r="I8" s="95">
        <f t="shared" ref="I8:I16" si="0">ROUND((F8*G8),0)</f>
        <v>0</v>
      </c>
      <c r="J8" s="15"/>
      <c r="K8" s="15"/>
      <c r="L8" s="15"/>
      <c r="M8" s="95">
        <f t="shared" ref="M8:M16" si="1">ROUND((J8*K8),0)</f>
        <v>0</v>
      </c>
      <c r="N8" s="95">
        <f t="shared" ref="N8:N16" si="2">+M8+I8</f>
        <v>0</v>
      </c>
      <c r="O8" s="128"/>
      <c r="P8" s="239"/>
    </row>
    <row r="9" spans="1:16" s="126" customFormat="1" ht="16" x14ac:dyDescent="0.2">
      <c r="A9" s="12"/>
      <c r="B9" s="13"/>
      <c r="C9" s="19"/>
      <c r="D9" s="14"/>
      <c r="E9" s="127"/>
      <c r="F9" s="15"/>
      <c r="G9" s="15"/>
      <c r="H9" s="15"/>
      <c r="I9" s="95">
        <f t="shared" si="0"/>
        <v>0</v>
      </c>
      <c r="J9" s="15"/>
      <c r="K9" s="15"/>
      <c r="L9" s="15"/>
      <c r="M9" s="95">
        <f t="shared" si="1"/>
        <v>0</v>
      </c>
      <c r="N9" s="95">
        <f t="shared" si="2"/>
        <v>0</v>
      </c>
      <c r="O9" s="128"/>
      <c r="P9" s="239"/>
    </row>
    <row r="10" spans="1:16" s="126" customFormat="1" ht="16" x14ac:dyDescent="0.2">
      <c r="A10" s="12"/>
      <c r="B10" s="13"/>
      <c r="C10" s="19"/>
      <c r="D10" s="14"/>
      <c r="E10" s="127"/>
      <c r="F10" s="15"/>
      <c r="G10" s="15"/>
      <c r="H10" s="15"/>
      <c r="I10" s="95">
        <f t="shared" si="0"/>
        <v>0</v>
      </c>
      <c r="J10" s="15"/>
      <c r="K10" s="15"/>
      <c r="L10" s="15"/>
      <c r="M10" s="95">
        <f t="shared" si="1"/>
        <v>0</v>
      </c>
      <c r="N10" s="95">
        <f t="shared" si="2"/>
        <v>0</v>
      </c>
      <c r="O10" s="128"/>
      <c r="P10" s="239"/>
    </row>
    <row r="11" spans="1:16" s="126" customFormat="1" ht="16" x14ac:dyDescent="0.2">
      <c r="A11" s="12"/>
      <c r="B11" s="13"/>
      <c r="C11" s="19"/>
      <c r="D11" s="14"/>
      <c r="E11" s="127"/>
      <c r="F11" s="15"/>
      <c r="G11" s="15"/>
      <c r="H11" s="15"/>
      <c r="I11" s="95">
        <f t="shared" si="0"/>
        <v>0</v>
      </c>
      <c r="J11" s="15"/>
      <c r="K11" s="15"/>
      <c r="L11" s="15"/>
      <c r="M11" s="95">
        <f t="shared" si="1"/>
        <v>0</v>
      </c>
      <c r="N11" s="95">
        <f t="shared" si="2"/>
        <v>0</v>
      </c>
      <c r="O11" s="128"/>
      <c r="P11" s="239"/>
    </row>
    <row r="12" spans="1:16" s="126" customFormat="1" ht="16" x14ac:dyDescent="0.2">
      <c r="A12" s="12"/>
      <c r="B12" s="13"/>
      <c r="C12" s="19"/>
      <c r="D12" s="14"/>
      <c r="E12" s="127"/>
      <c r="F12" s="15"/>
      <c r="G12" s="15"/>
      <c r="H12" s="15"/>
      <c r="I12" s="95">
        <f t="shared" si="0"/>
        <v>0</v>
      </c>
      <c r="J12" s="15"/>
      <c r="K12" s="15"/>
      <c r="L12" s="15"/>
      <c r="M12" s="95">
        <f t="shared" si="1"/>
        <v>0</v>
      </c>
      <c r="N12" s="95">
        <f t="shared" si="2"/>
        <v>0</v>
      </c>
      <c r="O12" s="128"/>
      <c r="P12" s="239"/>
    </row>
    <row r="13" spans="1:16" s="133" customFormat="1" ht="16" x14ac:dyDescent="0.2">
      <c r="A13" s="129"/>
      <c r="B13" s="130"/>
      <c r="C13" s="14"/>
      <c r="D13" s="14"/>
      <c r="E13" s="14"/>
      <c r="F13" s="131"/>
      <c r="G13" s="86"/>
      <c r="H13" s="86"/>
      <c r="I13" s="95">
        <f>ROUND((F13*G13),0)</f>
        <v>0</v>
      </c>
      <c r="J13" s="131"/>
      <c r="K13" s="86"/>
      <c r="L13" s="86"/>
      <c r="M13" s="95">
        <f t="shared" si="1"/>
        <v>0</v>
      </c>
      <c r="N13" s="95">
        <f t="shared" si="2"/>
        <v>0</v>
      </c>
      <c r="O13" s="128"/>
      <c r="P13" s="240"/>
    </row>
    <row r="14" spans="1:16" s="133" customFormat="1" ht="16" x14ac:dyDescent="0.2">
      <c r="A14" s="129" t="s">
        <v>7</v>
      </c>
      <c r="B14" s="130"/>
      <c r="C14" s="134"/>
      <c r="D14" s="14"/>
      <c r="E14" s="134"/>
      <c r="F14" s="89"/>
      <c r="G14" s="135"/>
      <c r="H14" s="86"/>
      <c r="I14" s="95">
        <f t="shared" si="0"/>
        <v>0</v>
      </c>
      <c r="J14" s="89"/>
      <c r="K14" s="85"/>
      <c r="L14" s="86"/>
      <c r="M14" s="95">
        <f t="shared" si="1"/>
        <v>0</v>
      </c>
      <c r="N14" s="95">
        <f t="shared" si="2"/>
        <v>0</v>
      </c>
      <c r="O14" s="128"/>
      <c r="P14" s="240"/>
    </row>
    <row r="15" spans="1:16" s="133" customFormat="1" ht="16" x14ac:dyDescent="0.2">
      <c r="A15" s="129" t="s">
        <v>7</v>
      </c>
      <c r="B15" s="130"/>
      <c r="C15" s="134"/>
      <c r="D15" s="14"/>
      <c r="E15" s="134"/>
      <c r="F15" s="89"/>
      <c r="G15" s="135"/>
      <c r="H15" s="86"/>
      <c r="I15" s="95">
        <f t="shared" si="0"/>
        <v>0</v>
      </c>
      <c r="J15" s="89"/>
      <c r="K15" s="85"/>
      <c r="L15" s="86"/>
      <c r="M15" s="95">
        <f t="shared" si="1"/>
        <v>0</v>
      </c>
      <c r="N15" s="95">
        <f t="shared" si="2"/>
        <v>0</v>
      </c>
      <c r="O15" s="128"/>
      <c r="P15" s="240"/>
    </row>
    <row r="16" spans="1:16" s="133" customFormat="1" ht="16" x14ac:dyDescent="0.2">
      <c r="A16" s="129" t="s">
        <v>7</v>
      </c>
      <c r="B16" s="130"/>
      <c r="C16" s="136"/>
      <c r="D16" s="14"/>
      <c r="E16" s="136"/>
      <c r="F16" s="89"/>
      <c r="G16" s="135"/>
      <c r="H16" s="86"/>
      <c r="I16" s="95">
        <f t="shared" si="0"/>
        <v>0</v>
      </c>
      <c r="J16" s="89"/>
      <c r="K16" s="85"/>
      <c r="L16" s="86"/>
      <c r="M16" s="95">
        <f t="shared" si="1"/>
        <v>0</v>
      </c>
      <c r="N16" s="95">
        <f t="shared" si="2"/>
        <v>0</v>
      </c>
      <c r="O16" s="128"/>
      <c r="P16" s="240"/>
    </row>
    <row r="17" spans="1:16" s="133" customFormat="1" ht="16" x14ac:dyDescent="0.2">
      <c r="A17" s="129" t="s">
        <v>7</v>
      </c>
      <c r="B17" s="130"/>
      <c r="C17" s="134"/>
      <c r="D17" s="14"/>
      <c r="E17" s="134"/>
      <c r="F17" s="89"/>
      <c r="G17" s="135"/>
      <c r="H17" s="86"/>
      <c r="I17" s="95">
        <f t="shared" ref="I17" si="3">ROUND((F17*G17),0)</f>
        <v>0</v>
      </c>
      <c r="J17" s="89"/>
      <c r="K17" s="85"/>
      <c r="L17" s="86"/>
      <c r="M17" s="95">
        <f t="shared" ref="M17" si="4">ROUND((J17*K17),0)</f>
        <v>0</v>
      </c>
      <c r="N17" s="95">
        <f>+M17+I17</f>
        <v>0</v>
      </c>
      <c r="O17" s="128"/>
      <c r="P17" s="240"/>
    </row>
    <row r="18" spans="1:16" s="133" customFormat="1" ht="16" x14ac:dyDescent="0.2">
      <c r="A18" s="129"/>
      <c r="B18" s="130"/>
      <c r="C18" s="17"/>
      <c r="D18" s="14"/>
      <c r="E18" s="14"/>
      <c r="F18" s="137"/>
      <c r="G18" s="138" t="s">
        <v>29</v>
      </c>
      <c r="H18" s="18"/>
      <c r="I18" s="139" t="s">
        <v>29</v>
      </c>
      <c r="J18" s="137"/>
      <c r="K18" s="138" t="s">
        <v>29</v>
      </c>
      <c r="L18" s="18"/>
      <c r="M18" s="139" t="s">
        <v>29</v>
      </c>
      <c r="N18" s="139" t="s">
        <v>29</v>
      </c>
      <c r="O18" s="128"/>
      <c r="P18" s="240"/>
    </row>
    <row r="19" spans="1:16" s="133" customFormat="1" ht="16" x14ac:dyDescent="0.2">
      <c r="A19" s="129"/>
      <c r="B19" s="130"/>
      <c r="C19" s="8" t="s">
        <v>30</v>
      </c>
      <c r="D19" s="14"/>
      <c r="E19" s="14"/>
      <c r="F19" s="137"/>
      <c r="G19" s="85">
        <f>SUM(G8:G18)</f>
        <v>0</v>
      </c>
      <c r="H19" s="18"/>
      <c r="I19" s="95">
        <f>SUM(I8:I18)</f>
        <v>0</v>
      </c>
      <c r="J19" s="137"/>
      <c r="K19" s="85">
        <f>SUM(K8:K18)</f>
        <v>0</v>
      </c>
      <c r="L19" s="18"/>
      <c r="M19" s="95">
        <f>SUM(M8:M18)</f>
        <v>0</v>
      </c>
      <c r="N19" s="95">
        <f>SUM(N8:N18)</f>
        <v>0</v>
      </c>
      <c r="O19" s="128"/>
      <c r="P19" s="240"/>
    </row>
    <row r="20" spans="1:16" s="133" customFormat="1" ht="16" x14ac:dyDescent="0.2">
      <c r="A20" s="129"/>
      <c r="B20" s="130"/>
      <c r="C20" s="8"/>
      <c r="D20" s="14"/>
      <c r="E20" s="14"/>
      <c r="F20" s="137"/>
      <c r="G20" s="85"/>
      <c r="H20" s="18"/>
      <c r="I20" s="95"/>
      <c r="J20" s="137"/>
      <c r="K20" s="85"/>
      <c r="L20" s="18"/>
      <c r="M20" s="95"/>
      <c r="N20" s="95"/>
      <c r="O20" s="128"/>
      <c r="P20" s="240"/>
    </row>
    <row r="21" spans="1:16" s="133" customFormat="1" ht="16" x14ac:dyDescent="0.2">
      <c r="A21" s="129"/>
      <c r="B21" s="130"/>
      <c r="C21" s="8" t="s">
        <v>31</v>
      </c>
      <c r="D21" s="14"/>
      <c r="E21" s="14"/>
      <c r="F21" s="137"/>
      <c r="G21" s="228" t="s">
        <v>32</v>
      </c>
      <c r="H21" s="18"/>
      <c r="I21" s="229" t="e">
        <f>G21*I19</f>
        <v>#VALUE!</v>
      </c>
      <c r="J21" s="137"/>
      <c r="K21" s="85"/>
      <c r="L21" s="18"/>
      <c r="M21" s="229" t="e">
        <f>G21*M19</f>
        <v>#VALUE!</v>
      </c>
      <c r="N21" s="95" t="e">
        <f>I21+M21</f>
        <v>#VALUE!</v>
      </c>
      <c r="O21" s="128"/>
      <c r="P21" s="240"/>
    </row>
    <row r="22" spans="1:16" s="141" customFormat="1" ht="16" x14ac:dyDescent="0.2">
      <c r="A22" s="140" t="s">
        <v>7</v>
      </c>
      <c r="B22" s="13"/>
      <c r="C22" s="19"/>
      <c r="D22" s="19"/>
      <c r="E22" s="19"/>
      <c r="F22" s="132"/>
      <c r="H22" s="18"/>
      <c r="I22" s="232"/>
      <c r="J22" s="132"/>
      <c r="L22" s="18"/>
      <c r="M22" s="232"/>
      <c r="N22" s="139"/>
      <c r="O22" s="142"/>
      <c r="P22" s="241"/>
    </row>
    <row r="23" spans="1:16" s="133" customFormat="1" ht="16" x14ac:dyDescent="0.2">
      <c r="A23" s="129"/>
      <c r="B23" s="130"/>
      <c r="C23" s="210" t="s">
        <v>33</v>
      </c>
      <c r="D23" s="211"/>
      <c r="E23" s="211"/>
      <c r="F23" s="212"/>
      <c r="G23" s="213"/>
      <c r="H23" s="214"/>
      <c r="I23" s="223" t="e">
        <f>SUM(I19:I21)</f>
        <v>#VALUE!</v>
      </c>
      <c r="J23" s="212"/>
      <c r="K23" s="213"/>
      <c r="L23" s="214"/>
      <c r="M23" s="223" t="e">
        <f>SUM(M19:M21)</f>
        <v>#VALUE!</v>
      </c>
      <c r="N23" s="223" t="e">
        <f>SUM(M23+I23)</f>
        <v>#VALUE!</v>
      </c>
      <c r="O23" s="128"/>
      <c r="P23" s="240"/>
    </row>
    <row r="24" spans="1:16" s="133" customFormat="1" ht="16" x14ac:dyDescent="0.2">
      <c r="A24" s="129"/>
      <c r="B24" s="130"/>
      <c r="C24" s="19"/>
      <c r="D24" s="14"/>
      <c r="E24" s="14"/>
      <c r="F24" s="143"/>
      <c r="G24" s="20"/>
      <c r="H24" s="20"/>
      <c r="I24" s="144"/>
      <c r="J24" s="143"/>
      <c r="K24" s="20"/>
      <c r="L24" s="20"/>
      <c r="M24" s="144"/>
      <c r="N24" s="144"/>
      <c r="O24" s="128"/>
      <c r="P24" s="240"/>
    </row>
    <row r="25" spans="1:16" s="133" customFormat="1" ht="16" x14ac:dyDescent="0.2">
      <c r="A25" s="129" t="s">
        <v>7</v>
      </c>
      <c r="B25" s="13" t="str">
        <f>Summary!C12</f>
        <v>II. FRINGE BENEFITS</v>
      </c>
      <c r="C25" s="14"/>
      <c r="D25" s="14"/>
      <c r="E25" s="14"/>
      <c r="F25" s="143"/>
      <c r="G25" s="20"/>
      <c r="H25" s="20"/>
      <c r="I25" s="139"/>
      <c r="J25" s="143"/>
      <c r="K25" s="20"/>
      <c r="L25" s="20"/>
      <c r="M25" s="139"/>
      <c r="N25" s="139"/>
      <c r="O25" s="128"/>
      <c r="P25" s="240"/>
    </row>
    <row r="26" spans="1:16" s="133" customFormat="1" ht="16" x14ac:dyDescent="0.2">
      <c r="A26" s="129" t="s">
        <v>7</v>
      </c>
      <c r="B26" s="21"/>
      <c r="C26" s="210" t="s">
        <v>34</v>
      </c>
      <c r="D26" s="211"/>
      <c r="E26" s="211"/>
      <c r="F26" s="215" t="s">
        <v>32</v>
      </c>
      <c r="G26" s="214"/>
      <c r="H26" s="214"/>
      <c r="I26" s="223" t="e">
        <f>ROUND(I23*$F$26,0)</f>
        <v>#VALUE!</v>
      </c>
      <c r="J26" s="230"/>
      <c r="K26" s="231"/>
      <c r="L26" s="231"/>
      <c r="M26" s="223" t="e">
        <f>ROUND(M23*$F$26,0)</f>
        <v>#VALUE!</v>
      </c>
      <c r="N26" s="223" t="e">
        <f>SUM(M26+I26)</f>
        <v>#VALUE!</v>
      </c>
      <c r="O26" s="128"/>
      <c r="P26" s="240"/>
    </row>
    <row r="27" spans="1:16" s="141" customFormat="1" ht="16" x14ac:dyDescent="0.2">
      <c r="A27" s="140" t="s">
        <v>7</v>
      </c>
      <c r="B27" s="13"/>
      <c r="C27" s="19"/>
      <c r="D27" s="19"/>
      <c r="E27" s="19"/>
      <c r="F27" s="132"/>
      <c r="G27" s="132"/>
      <c r="H27" s="132"/>
      <c r="I27" s="139"/>
      <c r="J27" s="132"/>
      <c r="K27" s="132"/>
      <c r="L27" s="132"/>
      <c r="M27" s="139"/>
      <c r="N27" s="139"/>
      <c r="O27" s="142"/>
      <c r="P27" s="241"/>
    </row>
    <row r="28" spans="1:16" s="126" customFormat="1" ht="16" x14ac:dyDescent="0.2">
      <c r="A28" s="12" t="s">
        <v>7</v>
      </c>
      <c r="B28" s="24" t="str">
        <f>Summary!C14</f>
        <v>III. TRAVEL</v>
      </c>
      <c r="C28" s="25"/>
      <c r="D28" s="8"/>
      <c r="E28" s="8"/>
      <c r="F28" s="22"/>
      <c r="G28" s="9"/>
      <c r="H28" s="9"/>
      <c r="I28" s="83"/>
      <c r="J28" s="22"/>
      <c r="K28" s="9"/>
      <c r="L28" s="9"/>
      <c r="M28" s="83"/>
      <c r="N28" s="83"/>
      <c r="O28" s="125"/>
      <c r="P28" s="239"/>
    </row>
    <row r="29" spans="1:16" s="126" customFormat="1" ht="16" x14ac:dyDescent="0.2">
      <c r="A29" s="12" t="s">
        <v>7</v>
      </c>
      <c r="B29" s="7"/>
      <c r="C29" s="19" t="s">
        <v>35</v>
      </c>
      <c r="D29" s="8"/>
      <c r="E29" s="8"/>
      <c r="F29" s="22"/>
      <c r="G29" s="9"/>
      <c r="H29" s="9"/>
      <c r="I29" s="83"/>
      <c r="J29" s="22"/>
      <c r="K29" s="9"/>
      <c r="L29" s="9"/>
      <c r="M29" s="83"/>
      <c r="N29" s="83"/>
      <c r="O29" s="125"/>
      <c r="P29" s="239"/>
    </row>
    <row r="30" spans="1:16" s="126" customFormat="1" ht="16" x14ac:dyDescent="0.2">
      <c r="A30" s="12" t="s">
        <v>7</v>
      </c>
      <c r="B30" s="7"/>
      <c r="C30" s="203" t="s">
        <v>36</v>
      </c>
      <c r="D30" s="9" t="s">
        <v>37</v>
      </c>
      <c r="E30" s="9" t="s">
        <v>38</v>
      </c>
      <c r="F30" s="22" t="s">
        <v>39</v>
      </c>
      <c r="G30" s="123" t="s">
        <v>40</v>
      </c>
      <c r="H30" s="123" t="s">
        <v>41</v>
      </c>
      <c r="I30" s="83"/>
      <c r="J30" s="22"/>
      <c r="K30" s="123" t="s">
        <v>40</v>
      </c>
      <c r="L30" s="123" t="s">
        <v>41</v>
      </c>
      <c r="M30" s="83"/>
      <c r="N30" s="83"/>
      <c r="O30" s="125"/>
      <c r="P30" s="239"/>
    </row>
    <row r="31" spans="1:16" s="133" customFormat="1" ht="14.25" customHeight="1" x14ac:dyDescent="0.2">
      <c r="A31" s="145" t="s">
        <v>7</v>
      </c>
      <c r="B31" s="7"/>
      <c r="C31" s="204"/>
      <c r="D31" s="146"/>
      <c r="E31" s="146"/>
      <c r="F31" s="147"/>
      <c r="G31" s="148"/>
      <c r="H31" s="148"/>
      <c r="I31" s="95">
        <f>(D31*G31*H31)+(E31*F31*H31)</f>
        <v>0</v>
      </c>
      <c r="J31" s="147"/>
      <c r="K31" s="148"/>
      <c r="L31" s="148"/>
      <c r="M31" s="95">
        <f>(D31*K31*L31)+(E31*F31*L31)</f>
        <v>0</v>
      </c>
      <c r="N31" s="95">
        <f>M31+I31</f>
        <v>0</v>
      </c>
      <c r="O31" s="125"/>
      <c r="P31" s="240"/>
    </row>
    <row r="32" spans="1:16" s="126" customFormat="1" ht="16" x14ac:dyDescent="0.2">
      <c r="A32" s="12" t="s">
        <v>7</v>
      </c>
      <c r="B32" s="7"/>
      <c r="C32" s="201" t="s">
        <v>42</v>
      </c>
      <c r="D32" s="190"/>
      <c r="E32" s="190"/>
      <c r="F32" s="191"/>
      <c r="G32" s="148"/>
      <c r="H32" s="148"/>
      <c r="I32" s="95">
        <f t="shared" ref="I32:I36" si="5">(D32*G32*H32)+(E32*F32*H32)</f>
        <v>0</v>
      </c>
      <c r="J32" s="147"/>
      <c r="K32" s="148"/>
      <c r="L32" s="148"/>
      <c r="M32" s="95">
        <f t="shared" ref="M32:M36" si="6">(D32*K32*L32)+(E32*F32*L32)</f>
        <v>0</v>
      </c>
      <c r="N32" s="95">
        <f t="shared" ref="N32:N36" si="7">M32+I32</f>
        <v>0</v>
      </c>
      <c r="O32" s="125"/>
      <c r="P32" s="239"/>
    </row>
    <row r="33" spans="1:16" s="133" customFormat="1" ht="16" x14ac:dyDescent="0.2">
      <c r="A33" s="145" t="s">
        <v>7</v>
      </c>
      <c r="B33" s="7"/>
      <c r="C33" s="201" t="s">
        <v>42</v>
      </c>
      <c r="D33" s="190"/>
      <c r="E33" s="190"/>
      <c r="F33" s="191"/>
      <c r="G33" s="148"/>
      <c r="H33" s="148"/>
      <c r="I33" s="95">
        <f t="shared" si="5"/>
        <v>0</v>
      </c>
      <c r="J33" s="147"/>
      <c r="K33" s="148"/>
      <c r="L33" s="148"/>
      <c r="M33" s="95">
        <f t="shared" si="6"/>
        <v>0</v>
      </c>
      <c r="N33" s="95">
        <f t="shared" si="7"/>
        <v>0</v>
      </c>
      <c r="O33" s="125"/>
      <c r="P33" s="240"/>
    </row>
    <row r="34" spans="1:16" s="133" customFormat="1" ht="16" x14ac:dyDescent="0.2">
      <c r="A34" s="145" t="s">
        <v>7</v>
      </c>
      <c r="B34" s="7"/>
      <c r="C34" s="189"/>
      <c r="D34" s="190"/>
      <c r="E34" s="190"/>
      <c r="F34" s="191"/>
      <c r="G34" s="148"/>
      <c r="H34" s="148"/>
      <c r="I34" s="95">
        <f t="shared" si="5"/>
        <v>0</v>
      </c>
      <c r="J34" s="147"/>
      <c r="K34" s="148"/>
      <c r="L34" s="148"/>
      <c r="M34" s="95">
        <f t="shared" si="6"/>
        <v>0</v>
      </c>
      <c r="N34" s="95">
        <f t="shared" si="7"/>
        <v>0</v>
      </c>
      <c r="O34" s="125"/>
      <c r="P34" s="240"/>
    </row>
    <row r="35" spans="1:16" s="133" customFormat="1" ht="16" x14ac:dyDescent="0.2">
      <c r="A35" s="145" t="s">
        <v>7</v>
      </c>
      <c r="B35" s="7"/>
      <c r="C35" s="189"/>
      <c r="D35" s="190"/>
      <c r="E35" s="190"/>
      <c r="F35" s="191"/>
      <c r="G35" s="148"/>
      <c r="H35" s="148"/>
      <c r="I35" s="95">
        <f t="shared" si="5"/>
        <v>0</v>
      </c>
      <c r="J35" s="147"/>
      <c r="K35" s="148"/>
      <c r="L35" s="148"/>
      <c r="M35" s="95">
        <f t="shared" si="6"/>
        <v>0</v>
      </c>
      <c r="N35" s="95">
        <f t="shared" si="7"/>
        <v>0</v>
      </c>
      <c r="O35" s="125"/>
      <c r="P35" s="240"/>
    </row>
    <row r="36" spans="1:16" s="133" customFormat="1" ht="16" x14ac:dyDescent="0.2">
      <c r="A36" s="145" t="s">
        <v>7</v>
      </c>
      <c r="B36" s="7"/>
      <c r="C36" s="192"/>
      <c r="D36" s="190"/>
      <c r="E36" s="190"/>
      <c r="F36" s="191"/>
      <c r="G36" s="148"/>
      <c r="H36" s="148"/>
      <c r="I36" s="95">
        <f t="shared" si="5"/>
        <v>0</v>
      </c>
      <c r="J36" s="147"/>
      <c r="K36" s="148"/>
      <c r="L36" s="148"/>
      <c r="M36" s="95">
        <f t="shared" si="6"/>
        <v>0</v>
      </c>
      <c r="N36" s="95">
        <f t="shared" si="7"/>
        <v>0</v>
      </c>
      <c r="O36" s="125"/>
      <c r="P36" s="240"/>
    </row>
    <row r="37" spans="1:16" s="133" customFormat="1" ht="16" x14ac:dyDescent="0.2">
      <c r="A37" s="145"/>
      <c r="B37" s="7"/>
      <c r="C37" s="192"/>
      <c r="D37" s="190"/>
      <c r="E37" s="190"/>
      <c r="F37" s="191"/>
      <c r="G37" s="148"/>
      <c r="H37" s="148"/>
      <c r="I37" s="95" t="s">
        <v>29</v>
      </c>
      <c r="J37" s="147"/>
      <c r="K37" s="148"/>
      <c r="L37" s="148"/>
      <c r="M37" s="95" t="s">
        <v>29</v>
      </c>
      <c r="N37" s="95" t="s">
        <v>29</v>
      </c>
      <c r="O37" s="125"/>
      <c r="P37" s="240"/>
    </row>
    <row r="38" spans="1:16" s="126" customFormat="1" ht="16" x14ac:dyDescent="0.2">
      <c r="A38" s="12" t="s">
        <v>7</v>
      </c>
      <c r="B38" s="7"/>
      <c r="C38" s="193" t="s">
        <v>43</v>
      </c>
      <c r="D38" s="193"/>
      <c r="E38" s="193"/>
      <c r="F38" s="194"/>
      <c r="G38" s="123"/>
      <c r="H38" s="123"/>
      <c r="I38" s="95">
        <f>SUM(I31:I36)</f>
        <v>0</v>
      </c>
      <c r="J38" s="22"/>
      <c r="K38" s="123"/>
      <c r="L38" s="123"/>
      <c r="M38" s="95">
        <f>SUM(M31:M36)</f>
        <v>0</v>
      </c>
      <c r="N38" s="95">
        <f>M38+I38</f>
        <v>0</v>
      </c>
      <c r="O38" s="125"/>
      <c r="P38" s="239"/>
    </row>
    <row r="39" spans="1:16" s="126" customFormat="1" ht="16" x14ac:dyDescent="0.2">
      <c r="A39" s="12" t="s">
        <v>7</v>
      </c>
      <c r="B39" s="7"/>
      <c r="C39" s="193"/>
      <c r="D39" s="193"/>
      <c r="E39" s="193"/>
      <c r="F39" s="194"/>
      <c r="G39" s="123"/>
      <c r="H39" s="123"/>
      <c r="I39" s="83"/>
      <c r="J39" s="22"/>
      <c r="K39" s="123"/>
      <c r="L39" s="123"/>
      <c r="M39" s="83"/>
      <c r="N39" s="83"/>
      <c r="O39" s="125"/>
      <c r="P39" s="239"/>
    </row>
    <row r="40" spans="1:16" s="126" customFormat="1" ht="16" x14ac:dyDescent="0.2">
      <c r="A40" s="12" t="s">
        <v>7</v>
      </c>
      <c r="B40" s="7"/>
      <c r="C40" s="195" t="s">
        <v>44</v>
      </c>
      <c r="D40" s="193"/>
      <c r="E40" s="194"/>
      <c r="F40" s="196" t="s">
        <v>45</v>
      </c>
      <c r="G40" s="123" t="s">
        <v>40</v>
      </c>
      <c r="H40" s="123" t="s">
        <v>41</v>
      </c>
      <c r="I40" s="83"/>
      <c r="J40" s="9"/>
      <c r="K40" s="123" t="s">
        <v>40</v>
      </c>
      <c r="L40" s="123" t="s">
        <v>41</v>
      </c>
      <c r="M40" s="83"/>
      <c r="N40" s="83"/>
      <c r="O40" s="125"/>
      <c r="P40" s="239"/>
    </row>
    <row r="41" spans="1:16" s="126" customFormat="1" ht="16" x14ac:dyDescent="0.2">
      <c r="A41" s="12" t="s">
        <v>7</v>
      </c>
      <c r="B41" s="7"/>
      <c r="C41" s="202">
        <f>C31</f>
        <v>0</v>
      </c>
      <c r="D41" s="193"/>
      <c r="E41" s="194"/>
      <c r="F41" s="194"/>
      <c r="G41" s="148">
        <v>0</v>
      </c>
      <c r="H41" s="148">
        <v>0</v>
      </c>
      <c r="I41" s="95">
        <f>F41*G41*H41</f>
        <v>0</v>
      </c>
      <c r="J41" s="22"/>
      <c r="K41" s="148"/>
      <c r="L41" s="148"/>
      <c r="M41" s="95">
        <f>F41*K41*L41</f>
        <v>0</v>
      </c>
      <c r="N41" s="95">
        <f>+M41+I41</f>
        <v>0</v>
      </c>
      <c r="O41" s="125"/>
      <c r="P41" s="239"/>
    </row>
    <row r="42" spans="1:16" s="126" customFormat="1" ht="16" x14ac:dyDescent="0.2">
      <c r="A42" s="12"/>
      <c r="B42" s="7"/>
      <c r="C42" s="202" t="str">
        <f>C32</f>
        <v>Destination/Purpose</v>
      </c>
      <c r="D42" s="193"/>
      <c r="E42" s="194"/>
      <c r="F42" s="194"/>
      <c r="G42" s="148"/>
      <c r="H42" s="148"/>
      <c r="I42" s="95">
        <f t="shared" ref="I42:I46" si="8">F42*G42*H42</f>
        <v>0</v>
      </c>
      <c r="J42" s="22"/>
      <c r="K42" s="148"/>
      <c r="L42" s="148"/>
      <c r="M42" s="95">
        <f t="shared" ref="M42:M46" si="9">F42*K42*L42</f>
        <v>0</v>
      </c>
      <c r="N42" s="95">
        <f t="shared" ref="N42:N48" si="10">+M42+I42</f>
        <v>0</v>
      </c>
      <c r="O42" s="125"/>
      <c r="P42" s="239"/>
    </row>
    <row r="43" spans="1:16" s="126" customFormat="1" ht="16" x14ac:dyDescent="0.2">
      <c r="A43" s="12"/>
      <c r="B43" s="7"/>
      <c r="C43" s="202" t="str">
        <f>C33</f>
        <v>Destination/Purpose</v>
      </c>
      <c r="D43" s="193"/>
      <c r="E43" s="194"/>
      <c r="F43" s="194"/>
      <c r="G43" s="148"/>
      <c r="H43" s="148"/>
      <c r="I43" s="95">
        <f t="shared" si="8"/>
        <v>0</v>
      </c>
      <c r="J43" s="22"/>
      <c r="K43" s="148"/>
      <c r="L43" s="148"/>
      <c r="M43" s="95">
        <f t="shared" si="9"/>
        <v>0</v>
      </c>
      <c r="N43" s="95">
        <f t="shared" si="10"/>
        <v>0</v>
      </c>
      <c r="O43" s="125"/>
      <c r="P43" s="239"/>
    </row>
    <row r="44" spans="1:16" s="126" customFormat="1" ht="16" x14ac:dyDescent="0.2">
      <c r="A44" s="12"/>
      <c r="B44" s="7"/>
      <c r="C44" s="17">
        <f t="shared" ref="C44:C46" si="11">C34</f>
        <v>0</v>
      </c>
      <c r="D44" s="8"/>
      <c r="E44" s="22"/>
      <c r="F44" s="22"/>
      <c r="G44" s="148"/>
      <c r="H44" s="148"/>
      <c r="I44" s="95">
        <f t="shared" si="8"/>
        <v>0</v>
      </c>
      <c r="J44" s="22"/>
      <c r="K44" s="148"/>
      <c r="L44" s="148"/>
      <c r="M44" s="95">
        <f t="shared" si="9"/>
        <v>0</v>
      </c>
      <c r="N44" s="95">
        <f t="shared" si="10"/>
        <v>0</v>
      </c>
      <c r="O44" s="125"/>
      <c r="P44" s="239"/>
    </row>
    <row r="45" spans="1:16" s="126" customFormat="1" ht="16" x14ac:dyDescent="0.2">
      <c r="A45" s="12"/>
      <c r="B45" s="7"/>
      <c r="C45" s="17">
        <f t="shared" si="11"/>
        <v>0</v>
      </c>
      <c r="D45" s="8"/>
      <c r="E45" s="22"/>
      <c r="F45" s="22"/>
      <c r="G45" s="148"/>
      <c r="H45" s="148"/>
      <c r="I45" s="95">
        <f t="shared" si="8"/>
        <v>0</v>
      </c>
      <c r="J45" s="22"/>
      <c r="K45" s="148"/>
      <c r="L45" s="148"/>
      <c r="M45" s="95">
        <f t="shared" si="9"/>
        <v>0</v>
      </c>
      <c r="N45" s="95">
        <f t="shared" si="10"/>
        <v>0</v>
      </c>
      <c r="O45" s="125"/>
      <c r="P45" s="239"/>
    </row>
    <row r="46" spans="1:16" s="126" customFormat="1" ht="16" x14ac:dyDescent="0.2">
      <c r="A46" s="12"/>
      <c r="B46" s="7"/>
      <c r="C46" s="17">
        <f t="shared" si="11"/>
        <v>0</v>
      </c>
      <c r="D46" s="8"/>
      <c r="E46" s="22"/>
      <c r="F46" s="22"/>
      <c r="G46" s="148"/>
      <c r="H46" s="148"/>
      <c r="I46" s="95">
        <f t="shared" si="8"/>
        <v>0</v>
      </c>
      <c r="J46" s="22"/>
      <c r="K46" s="148"/>
      <c r="L46" s="148"/>
      <c r="M46" s="95">
        <f t="shared" si="9"/>
        <v>0</v>
      </c>
      <c r="N46" s="95">
        <f t="shared" si="10"/>
        <v>0</v>
      </c>
      <c r="O46" s="125"/>
      <c r="P46" s="239"/>
    </row>
    <row r="47" spans="1:16" s="126" customFormat="1" ht="16" x14ac:dyDescent="0.2">
      <c r="A47" s="12"/>
      <c r="B47" s="7"/>
      <c r="C47" s="17"/>
      <c r="D47" s="8"/>
      <c r="E47" s="22"/>
      <c r="F47" s="22"/>
      <c r="G47" s="148"/>
      <c r="H47" s="148"/>
      <c r="I47" s="95" t="s">
        <v>29</v>
      </c>
      <c r="J47" s="22"/>
      <c r="K47" s="148"/>
      <c r="L47" s="148"/>
      <c r="M47" s="95" t="s">
        <v>29</v>
      </c>
      <c r="N47" s="95" t="s">
        <v>29</v>
      </c>
      <c r="O47" s="125"/>
      <c r="P47" s="239"/>
    </row>
    <row r="48" spans="1:16" s="126" customFormat="1" ht="16" x14ac:dyDescent="0.2">
      <c r="A48" s="12" t="s">
        <v>7</v>
      </c>
      <c r="B48" s="7"/>
      <c r="C48" s="8" t="s">
        <v>46</v>
      </c>
      <c r="D48" s="8"/>
      <c r="E48" s="8"/>
      <c r="F48" s="9"/>
      <c r="G48" s="9"/>
      <c r="H48" s="9"/>
      <c r="I48" s="95">
        <f>SUM(I41:I47)</f>
        <v>0</v>
      </c>
      <c r="J48" s="9"/>
      <c r="K48" s="123"/>
      <c r="L48" s="123"/>
      <c r="M48" s="95">
        <f>SUM(M41:M47)</f>
        <v>0</v>
      </c>
      <c r="N48" s="95">
        <f t="shared" si="10"/>
        <v>0</v>
      </c>
      <c r="O48" s="125"/>
      <c r="P48" s="239"/>
    </row>
    <row r="49" spans="1:16" s="153" customFormat="1" ht="16" x14ac:dyDescent="0.2">
      <c r="A49" s="150" t="s">
        <v>7</v>
      </c>
      <c r="B49" s="24"/>
      <c r="C49" s="26"/>
      <c r="D49" s="26"/>
      <c r="E49" s="26"/>
      <c r="F49" s="28"/>
      <c r="G49" s="28"/>
      <c r="H49" s="28"/>
      <c r="I49" s="84" t="s">
        <v>29</v>
      </c>
      <c r="J49" s="28"/>
      <c r="K49" s="151"/>
      <c r="L49" s="151"/>
      <c r="M49" s="84" t="s">
        <v>29</v>
      </c>
      <c r="N49" s="84" t="s">
        <v>29</v>
      </c>
      <c r="O49" s="152"/>
      <c r="P49" s="242"/>
    </row>
    <row r="50" spans="1:16" s="126" customFormat="1" ht="16" x14ac:dyDescent="0.2">
      <c r="A50" s="150" t="s">
        <v>7</v>
      </c>
      <c r="B50" s="7"/>
      <c r="C50" s="8" t="s">
        <v>47</v>
      </c>
      <c r="D50" s="8"/>
      <c r="E50" s="8"/>
      <c r="F50" s="9"/>
      <c r="G50" s="9"/>
      <c r="H50" s="9"/>
      <c r="I50" s="95">
        <f>+I48+I38</f>
        <v>0</v>
      </c>
      <c r="J50" s="9"/>
      <c r="K50" s="123"/>
      <c r="L50" s="123"/>
      <c r="M50" s="95">
        <f>+M48+M38</f>
        <v>0</v>
      </c>
      <c r="N50" s="95">
        <f>+N48+N38</f>
        <v>0</v>
      </c>
      <c r="O50" s="125"/>
      <c r="P50" s="239"/>
    </row>
    <row r="51" spans="1:16" s="126" customFormat="1" ht="16" x14ac:dyDescent="0.2">
      <c r="A51" s="150"/>
      <c r="B51" s="7"/>
      <c r="C51" s="8"/>
      <c r="D51" s="8"/>
      <c r="E51" s="8"/>
      <c r="F51" s="9"/>
      <c r="G51" s="9"/>
      <c r="H51" s="9"/>
      <c r="I51" s="95"/>
      <c r="J51" s="9"/>
      <c r="K51" s="123"/>
      <c r="L51" s="123"/>
      <c r="M51" s="95"/>
      <c r="N51" s="95"/>
      <c r="O51" s="125"/>
      <c r="P51" s="239"/>
    </row>
    <row r="52" spans="1:16" s="126" customFormat="1" ht="16" x14ac:dyDescent="0.2">
      <c r="A52" s="150" t="s">
        <v>7</v>
      </c>
      <c r="B52" s="7"/>
      <c r="C52" s="19" t="s">
        <v>48</v>
      </c>
      <c r="D52" s="8"/>
      <c r="E52" s="8"/>
      <c r="F52" s="9"/>
      <c r="G52" s="9"/>
      <c r="H52" s="9"/>
      <c r="I52" s="83"/>
      <c r="J52" s="9"/>
      <c r="K52" s="123"/>
      <c r="L52" s="123"/>
      <c r="M52" s="83"/>
      <c r="N52" s="83"/>
      <c r="O52" s="125"/>
      <c r="P52" s="239"/>
    </row>
    <row r="53" spans="1:16" s="126" customFormat="1" ht="16" x14ac:dyDescent="0.2">
      <c r="A53" s="12" t="s">
        <v>7</v>
      </c>
      <c r="B53" s="7"/>
      <c r="C53" s="203" t="s">
        <v>36</v>
      </c>
      <c r="D53" s="9" t="s">
        <v>49</v>
      </c>
      <c r="E53" s="22" t="s">
        <v>38</v>
      </c>
      <c r="F53" s="9" t="s">
        <v>39</v>
      </c>
      <c r="G53" s="123" t="s">
        <v>40</v>
      </c>
      <c r="H53" s="123" t="s">
        <v>41</v>
      </c>
      <c r="I53" s="83"/>
      <c r="J53" s="9"/>
      <c r="K53" s="123" t="s">
        <v>40</v>
      </c>
      <c r="L53" s="123" t="s">
        <v>41</v>
      </c>
      <c r="M53" s="83"/>
      <c r="N53" s="83"/>
      <c r="O53" s="125"/>
      <c r="P53" s="239"/>
    </row>
    <row r="54" spans="1:16" s="126" customFormat="1" ht="16" x14ac:dyDescent="0.2">
      <c r="A54" s="12"/>
      <c r="B54" s="7"/>
      <c r="C54" s="19"/>
      <c r="D54" s="9"/>
      <c r="E54" s="22"/>
      <c r="F54" s="9"/>
      <c r="G54" s="123"/>
      <c r="H54" s="123"/>
      <c r="I54" s="95">
        <f>(D54*G54*H54)+(E54*F54*H54)</f>
        <v>0</v>
      </c>
      <c r="J54" s="9"/>
      <c r="K54" s="123"/>
      <c r="L54" s="123"/>
      <c r="M54" s="95">
        <f>(D54*K54*L54)+(E54*F54*L54)</f>
        <v>0</v>
      </c>
      <c r="N54" s="83">
        <f>I54+M54</f>
        <v>0</v>
      </c>
      <c r="O54" s="125"/>
      <c r="P54" s="239"/>
    </row>
    <row r="55" spans="1:16" s="126" customFormat="1" ht="16" x14ac:dyDescent="0.2">
      <c r="A55" s="12"/>
      <c r="B55" s="7"/>
      <c r="C55" s="19"/>
      <c r="D55" s="9"/>
      <c r="E55" s="22"/>
      <c r="F55" s="9"/>
      <c r="G55" s="123"/>
      <c r="H55" s="123"/>
      <c r="I55" s="95">
        <f t="shared" ref="I55:I59" si="12">(D55*G55*H55)+(E55*F55*H55)</f>
        <v>0</v>
      </c>
      <c r="J55" s="9"/>
      <c r="K55" s="123"/>
      <c r="L55" s="123"/>
      <c r="M55" s="95">
        <f t="shared" ref="M55:M59" si="13">(D55*K55*L55)+(E55*F55*L55)</f>
        <v>0</v>
      </c>
      <c r="N55" s="83">
        <f t="shared" ref="N55:N59" si="14">I55+M55</f>
        <v>0</v>
      </c>
      <c r="O55" s="125"/>
      <c r="P55" s="239"/>
    </row>
    <row r="56" spans="1:16" s="126" customFormat="1" ht="16" x14ac:dyDescent="0.2">
      <c r="A56" s="12"/>
      <c r="B56" s="7"/>
      <c r="C56" s="19"/>
      <c r="D56" s="9"/>
      <c r="E56" s="22"/>
      <c r="F56" s="9"/>
      <c r="G56" s="123"/>
      <c r="H56" s="123"/>
      <c r="I56" s="95">
        <f t="shared" si="12"/>
        <v>0</v>
      </c>
      <c r="J56" s="9"/>
      <c r="K56" s="123"/>
      <c r="L56" s="123"/>
      <c r="M56" s="95">
        <f t="shared" si="13"/>
        <v>0</v>
      </c>
      <c r="N56" s="83">
        <f t="shared" si="14"/>
        <v>0</v>
      </c>
      <c r="O56" s="125"/>
      <c r="P56" s="239"/>
    </row>
    <row r="57" spans="1:16" s="126" customFormat="1" ht="16" x14ac:dyDescent="0.2">
      <c r="A57" s="12"/>
      <c r="B57" s="7"/>
      <c r="C57" s="19"/>
      <c r="D57" s="9"/>
      <c r="E57" s="22"/>
      <c r="F57" s="9"/>
      <c r="G57" s="123"/>
      <c r="H57" s="123"/>
      <c r="I57" s="95">
        <f t="shared" si="12"/>
        <v>0</v>
      </c>
      <c r="J57" s="9"/>
      <c r="K57" s="123"/>
      <c r="L57" s="123"/>
      <c r="M57" s="95">
        <f t="shared" si="13"/>
        <v>0</v>
      </c>
      <c r="N57" s="83">
        <f t="shared" si="14"/>
        <v>0</v>
      </c>
      <c r="O57" s="125"/>
      <c r="P57" s="239"/>
    </row>
    <row r="58" spans="1:16" s="126" customFormat="1" ht="16" x14ac:dyDescent="0.2">
      <c r="A58" s="12"/>
      <c r="B58" s="7"/>
      <c r="C58" s="19"/>
      <c r="D58" s="9"/>
      <c r="E58" s="22"/>
      <c r="F58" s="9"/>
      <c r="G58" s="123"/>
      <c r="H58" s="123"/>
      <c r="I58" s="95">
        <f t="shared" si="12"/>
        <v>0</v>
      </c>
      <c r="J58" s="9"/>
      <c r="K58" s="123"/>
      <c r="L58" s="123"/>
      <c r="M58" s="95">
        <f t="shared" si="13"/>
        <v>0</v>
      </c>
      <c r="N58" s="83">
        <f t="shared" si="14"/>
        <v>0</v>
      </c>
      <c r="O58" s="125"/>
      <c r="P58" s="239"/>
    </row>
    <row r="59" spans="1:16" s="126" customFormat="1" ht="16" x14ac:dyDescent="0.2">
      <c r="A59" s="12" t="s">
        <v>7</v>
      </c>
      <c r="B59" s="7"/>
      <c r="C59" s="17"/>
      <c r="D59" s="146"/>
      <c r="E59" s="146"/>
      <c r="F59" s="147"/>
      <c r="G59" s="148"/>
      <c r="H59" s="148"/>
      <c r="I59" s="95">
        <f t="shared" si="12"/>
        <v>0</v>
      </c>
      <c r="J59" s="147"/>
      <c r="K59" s="148"/>
      <c r="L59" s="148"/>
      <c r="M59" s="95">
        <f t="shared" si="13"/>
        <v>0</v>
      </c>
      <c r="N59" s="83">
        <f t="shared" si="14"/>
        <v>0</v>
      </c>
      <c r="O59" s="125"/>
      <c r="P59" s="239"/>
    </row>
    <row r="60" spans="1:16" s="153" customFormat="1" ht="16" x14ac:dyDescent="0.2">
      <c r="A60" s="150" t="s">
        <v>7</v>
      </c>
      <c r="B60" s="24"/>
      <c r="C60" s="26"/>
      <c r="D60" s="26"/>
      <c r="E60" s="26"/>
      <c r="F60" s="27"/>
      <c r="G60" s="151"/>
      <c r="H60" s="151"/>
      <c r="I60" s="84" t="s">
        <v>29</v>
      </c>
      <c r="J60" s="27"/>
      <c r="K60" s="151"/>
      <c r="L60" s="151"/>
      <c r="M60" s="84" t="s">
        <v>29</v>
      </c>
      <c r="N60" s="84" t="s">
        <v>29</v>
      </c>
      <c r="O60" s="152"/>
      <c r="P60" s="242"/>
    </row>
    <row r="61" spans="1:16" s="126" customFormat="1" ht="16" x14ac:dyDescent="0.2">
      <c r="A61" s="12" t="s">
        <v>7</v>
      </c>
      <c r="B61" s="7"/>
      <c r="C61" s="8" t="s">
        <v>50</v>
      </c>
      <c r="D61" s="8"/>
      <c r="E61" s="8"/>
      <c r="F61" s="22"/>
      <c r="G61" s="123"/>
      <c r="H61" s="123"/>
      <c r="I61" s="95">
        <f>SUM(I59:I60)</f>
        <v>0</v>
      </c>
      <c r="J61" s="22"/>
      <c r="K61" s="123"/>
      <c r="L61" s="123"/>
      <c r="M61" s="95">
        <f>SUM(M59:M60)</f>
        <v>0</v>
      </c>
      <c r="N61" s="95">
        <f>SUM(N59:N60)</f>
        <v>0</v>
      </c>
      <c r="O61" s="125"/>
      <c r="P61" s="239"/>
    </row>
    <row r="62" spans="1:16" s="126" customFormat="1" ht="16" x14ac:dyDescent="0.2">
      <c r="A62" s="12" t="s">
        <v>7</v>
      </c>
      <c r="B62" s="7"/>
      <c r="C62" s="8"/>
      <c r="D62" s="8"/>
      <c r="E62" s="8"/>
      <c r="F62" s="22"/>
      <c r="G62" s="123"/>
      <c r="H62" s="123"/>
      <c r="I62" s="83"/>
      <c r="J62" s="22"/>
      <c r="K62" s="123"/>
      <c r="L62" s="123"/>
      <c r="M62" s="83"/>
      <c r="N62" s="83"/>
      <c r="O62" s="125"/>
      <c r="P62" s="239"/>
    </row>
    <row r="63" spans="1:16" s="126" customFormat="1" ht="16" x14ac:dyDescent="0.2">
      <c r="A63" s="12"/>
      <c r="B63" s="7"/>
      <c r="C63" s="8"/>
      <c r="D63" s="8"/>
      <c r="E63" s="8"/>
      <c r="F63" s="22"/>
      <c r="G63" s="123"/>
      <c r="H63" s="123"/>
      <c r="I63" s="83"/>
      <c r="J63" s="22"/>
      <c r="K63" s="123"/>
      <c r="L63" s="123"/>
      <c r="M63" s="83"/>
      <c r="N63" s="83"/>
      <c r="O63" s="125"/>
      <c r="P63" s="239"/>
    </row>
    <row r="64" spans="1:16" s="126" customFormat="1" ht="16" x14ac:dyDescent="0.2">
      <c r="A64" s="12" t="s">
        <v>7</v>
      </c>
      <c r="B64" s="7"/>
      <c r="C64" s="19" t="s">
        <v>51</v>
      </c>
      <c r="D64" s="8"/>
      <c r="E64" s="8"/>
      <c r="F64" s="22" t="s">
        <v>52</v>
      </c>
      <c r="G64" s="123" t="s">
        <v>40</v>
      </c>
      <c r="H64" s="123" t="s">
        <v>41</v>
      </c>
      <c r="I64" s="83"/>
      <c r="J64" s="22"/>
      <c r="K64" s="123" t="s">
        <v>40</v>
      </c>
      <c r="L64" s="123" t="s">
        <v>41</v>
      </c>
      <c r="M64" s="83"/>
      <c r="N64" s="83"/>
      <c r="O64" s="125"/>
      <c r="P64" s="239"/>
    </row>
    <row r="65" spans="1:16" s="126" customFormat="1" ht="16" x14ac:dyDescent="0.2">
      <c r="A65" s="12"/>
      <c r="B65" s="7"/>
      <c r="C65" s="19"/>
      <c r="D65" s="8"/>
      <c r="E65" s="8"/>
      <c r="F65" s="22"/>
      <c r="G65" s="123"/>
      <c r="H65" s="123"/>
      <c r="I65" s="95">
        <f t="shared" ref="I65:I69" si="15">ROUND(((($F65*G65*H65))*I$4),0)</f>
        <v>0</v>
      </c>
      <c r="J65" s="22"/>
      <c r="K65" s="123"/>
      <c r="L65" s="123"/>
      <c r="M65" s="95">
        <f t="shared" ref="M65:M69" si="16">F65*K65*L65</f>
        <v>0</v>
      </c>
      <c r="N65" s="95">
        <f t="shared" ref="N65:N70" si="17">+M65+I65</f>
        <v>0</v>
      </c>
      <c r="O65" s="125"/>
      <c r="P65" s="239"/>
    </row>
    <row r="66" spans="1:16" s="126" customFormat="1" ht="16" x14ac:dyDescent="0.2">
      <c r="A66" s="12"/>
      <c r="B66" s="7"/>
      <c r="C66" s="19"/>
      <c r="D66" s="8"/>
      <c r="E66" s="8"/>
      <c r="F66" s="22"/>
      <c r="G66" s="123"/>
      <c r="H66" s="123"/>
      <c r="I66" s="95">
        <f t="shared" si="15"/>
        <v>0</v>
      </c>
      <c r="J66" s="22"/>
      <c r="K66" s="123"/>
      <c r="L66" s="123"/>
      <c r="M66" s="95">
        <f t="shared" si="16"/>
        <v>0</v>
      </c>
      <c r="N66" s="95">
        <f t="shared" si="17"/>
        <v>0</v>
      </c>
      <c r="O66" s="125"/>
      <c r="P66" s="239"/>
    </row>
    <row r="67" spans="1:16" s="126" customFormat="1" ht="16" x14ac:dyDescent="0.2">
      <c r="A67" s="12"/>
      <c r="B67" s="7"/>
      <c r="C67" s="19"/>
      <c r="D67" s="8"/>
      <c r="E67" s="8"/>
      <c r="F67" s="22"/>
      <c r="G67" s="123"/>
      <c r="H67" s="123"/>
      <c r="I67" s="95">
        <f t="shared" si="15"/>
        <v>0</v>
      </c>
      <c r="J67" s="22"/>
      <c r="K67" s="123"/>
      <c r="L67" s="123"/>
      <c r="M67" s="95">
        <f t="shared" si="16"/>
        <v>0</v>
      </c>
      <c r="N67" s="95">
        <f t="shared" si="17"/>
        <v>0</v>
      </c>
      <c r="O67" s="125"/>
      <c r="P67" s="239"/>
    </row>
    <row r="68" spans="1:16" s="126" customFormat="1" ht="16" x14ac:dyDescent="0.2">
      <c r="A68" s="12"/>
      <c r="B68" s="7"/>
      <c r="C68" s="19"/>
      <c r="D68" s="8"/>
      <c r="E68" s="8"/>
      <c r="F68" s="22"/>
      <c r="G68" s="123"/>
      <c r="H68" s="123"/>
      <c r="I68" s="95">
        <f t="shared" si="15"/>
        <v>0</v>
      </c>
      <c r="J68" s="22"/>
      <c r="K68" s="123"/>
      <c r="L68" s="123"/>
      <c r="M68" s="95">
        <f t="shared" si="16"/>
        <v>0</v>
      </c>
      <c r="N68" s="95">
        <f t="shared" si="17"/>
        <v>0</v>
      </c>
      <c r="O68" s="125"/>
      <c r="P68" s="239"/>
    </row>
    <row r="69" spans="1:16" s="126" customFormat="1" ht="16" x14ac:dyDescent="0.2">
      <c r="A69" s="12"/>
      <c r="B69" s="7"/>
      <c r="C69" s="19"/>
      <c r="D69" s="8"/>
      <c r="E69" s="8"/>
      <c r="F69" s="22"/>
      <c r="G69" s="123"/>
      <c r="H69" s="123"/>
      <c r="I69" s="95">
        <f t="shared" si="15"/>
        <v>0</v>
      </c>
      <c r="J69" s="22"/>
      <c r="K69" s="123"/>
      <c r="L69" s="123"/>
      <c r="M69" s="95">
        <f t="shared" si="16"/>
        <v>0</v>
      </c>
      <c r="N69" s="95">
        <f t="shared" si="17"/>
        <v>0</v>
      </c>
      <c r="O69" s="125"/>
      <c r="P69" s="239"/>
    </row>
    <row r="70" spans="1:16" s="126" customFormat="1" ht="16" x14ac:dyDescent="0.2">
      <c r="A70" s="12" t="s">
        <v>7</v>
      </c>
      <c r="B70" s="7"/>
      <c r="C70" s="17">
        <f>C59</f>
        <v>0</v>
      </c>
      <c r="D70" s="8"/>
      <c r="E70" s="8"/>
      <c r="F70" s="22"/>
      <c r="G70" s="148"/>
      <c r="H70" s="148"/>
      <c r="I70" s="95">
        <f>ROUND(((($F70*G70*H70))*I$4),0)</f>
        <v>0</v>
      </c>
      <c r="J70" s="22"/>
      <c r="K70" s="148"/>
      <c r="L70" s="148"/>
      <c r="M70" s="95">
        <f>F70*K70*L70</f>
        <v>0</v>
      </c>
      <c r="N70" s="95">
        <f t="shared" si="17"/>
        <v>0</v>
      </c>
      <c r="O70" s="125"/>
      <c r="P70" s="239"/>
    </row>
    <row r="71" spans="1:16" s="153" customFormat="1" ht="16" x14ac:dyDescent="0.2">
      <c r="A71" s="150" t="s">
        <v>7</v>
      </c>
      <c r="B71" s="24"/>
      <c r="C71" s="26"/>
      <c r="D71" s="26"/>
      <c r="E71" s="26"/>
      <c r="F71" s="28"/>
      <c r="G71" s="151"/>
      <c r="H71" s="151"/>
      <c r="I71" s="84" t="s">
        <v>29</v>
      </c>
      <c r="J71" s="28"/>
      <c r="K71" s="151"/>
      <c r="L71" s="151"/>
      <c r="M71" s="84" t="s">
        <v>29</v>
      </c>
      <c r="N71" s="84" t="s">
        <v>29</v>
      </c>
      <c r="O71" s="152"/>
      <c r="P71" s="242"/>
    </row>
    <row r="72" spans="1:16" s="126" customFormat="1" ht="16" x14ac:dyDescent="0.2">
      <c r="A72" s="12" t="s">
        <v>7</v>
      </c>
      <c r="B72" s="7"/>
      <c r="C72" s="8" t="s">
        <v>53</v>
      </c>
      <c r="D72" s="8"/>
      <c r="E72" s="8"/>
      <c r="F72" s="9"/>
      <c r="G72" s="9"/>
      <c r="H72" s="9"/>
      <c r="I72" s="95">
        <f>SUM(I70:I71)</f>
        <v>0</v>
      </c>
      <c r="J72" s="9"/>
      <c r="K72" s="9"/>
      <c r="L72" s="9"/>
      <c r="M72" s="95">
        <f>SUM(M70:M71)</f>
        <v>0</v>
      </c>
      <c r="N72" s="95">
        <f>SUM(N70:N71)</f>
        <v>0</v>
      </c>
      <c r="O72" s="125"/>
      <c r="P72" s="239"/>
    </row>
    <row r="73" spans="1:16" s="153" customFormat="1" ht="16" x14ac:dyDescent="0.2">
      <c r="A73" s="150" t="s">
        <v>7</v>
      </c>
      <c r="B73" s="24"/>
      <c r="C73" s="26"/>
      <c r="D73" s="26"/>
      <c r="E73" s="26"/>
      <c r="F73" s="28"/>
      <c r="G73" s="28"/>
      <c r="H73" s="28"/>
      <c r="I73" s="84" t="s">
        <v>29</v>
      </c>
      <c r="J73" s="28"/>
      <c r="K73" s="28"/>
      <c r="L73" s="28"/>
      <c r="M73" s="84" t="s">
        <v>29</v>
      </c>
      <c r="N73" s="84" t="s">
        <v>29</v>
      </c>
      <c r="O73" s="152"/>
      <c r="P73" s="242"/>
    </row>
    <row r="74" spans="1:16" s="126" customFormat="1" ht="16" x14ac:dyDescent="0.2">
      <c r="A74" s="150" t="s">
        <v>7</v>
      </c>
      <c r="B74" s="7"/>
      <c r="C74" s="8" t="s">
        <v>54</v>
      </c>
      <c r="D74" s="8"/>
      <c r="E74" s="8"/>
      <c r="F74" s="9"/>
      <c r="G74" s="9"/>
      <c r="H74" s="9"/>
      <c r="I74" s="95">
        <f>+I72+I61</f>
        <v>0</v>
      </c>
      <c r="J74" s="9"/>
      <c r="K74" s="9"/>
      <c r="L74" s="9"/>
      <c r="M74" s="95">
        <f>+M72+M61</f>
        <v>0</v>
      </c>
      <c r="N74" s="95">
        <f>+N72+N61</f>
        <v>0</v>
      </c>
      <c r="O74" s="125"/>
      <c r="P74" s="239"/>
    </row>
    <row r="75" spans="1:16" s="153" customFormat="1" ht="16" x14ac:dyDescent="0.2">
      <c r="A75" s="150" t="s">
        <v>7</v>
      </c>
      <c r="B75" s="24"/>
      <c r="C75" s="26"/>
      <c r="D75" s="26"/>
      <c r="E75" s="26"/>
      <c r="F75" s="28"/>
      <c r="G75" s="28"/>
      <c r="H75" s="28"/>
      <c r="I75" s="84" t="s">
        <v>29</v>
      </c>
      <c r="J75" s="28"/>
      <c r="K75" s="28"/>
      <c r="L75" s="28"/>
      <c r="M75" s="84" t="s">
        <v>29</v>
      </c>
      <c r="N75" s="84" t="s">
        <v>29</v>
      </c>
      <c r="O75" s="152"/>
      <c r="P75" s="242"/>
    </row>
    <row r="76" spans="1:16" s="126" customFormat="1" ht="16" x14ac:dyDescent="0.2">
      <c r="A76" s="12" t="s">
        <v>7</v>
      </c>
      <c r="B76" s="7"/>
      <c r="C76" s="216" t="s">
        <v>55</v>
      </c>
      <c r="D76" s="217"/>
      <c r="E76" s="217"/>
      <c r="F76" s="218"/>
      <c r="G76" s="218"/>
      <c r="H76" s="218"/>
      <c r="I76" s="219">
        <f>+I74+I50</f>
        <v>0</v>
      </c>
      <c r="J76" s="218"/>
      <c r="K76" s="218"/>
      <c r="L76" s="218"/>
      <c r="M76" s="219">
        <f>+M74+M50</f>
        <v>0</v>
      </c>
      <c r="N76" s="222">
        <f>+N74+N50</f>
        <v>0</v>
      </c>
      <c r="O76" s="125"/>
      <c r="P76" s="239"/>
    </row>
    <row r="77" spans="1:16" s="126" customFormat="1" ht="16" x14ac:dyDescent="0.2">
      <c r="A77" s="12" t="s">
        <v>7</v>
      </c>
      <c r="B77" s="7"/>
      <c r="C77" s="8"/>
      <c r="D77" s="8"/>
      <c r="E77" s="8"/>
      <c r="F77" s="154"/>
      <c r="G77" s="9"/>
      <c r="H77" s="9"/>
      <c r="I77" s="83"/>
      <c r="J77" s="154"/>
      <c r="K77" s="9"/>
      <c r="L77" s="9"/>
      <c r="M77" s="83"/>
      <c r="N77" s="83"/>
      <c r="O77" s="125"/>
      <c r="P77" s="239"/>
    </row>
    <row r="78" spans="1:16" s="126" customFormat="1" ht="16" x14ac:dyDescent="0.2">
      <c r="A78" s="12" t="s">
        <v>7</v>
      </c>
      <c r="B78" s="24" t="str">
        <f>Summary!C16</f>
        <v>IV. EQUIPMENT</v>
      </c>
      <c r="C78" s="25"/>
      <c r="D78" s="8"/>
      <c r="E78" s="8"/>
      <c r="F78" s="155"/>
      <c r="G78" s="156" t="s">
        <v>56</v>
      </c>
      <c r="H78" s="156" t="s">
        <v>57</v>
      </c>
      <c r="I78" s="83"/>
      <c r="J78" s="155"/>
      <c r="K78" s="156" t="s">
        <v>56</v>
      </c>
      <c r="L78" s="123" t="s">
        <v>57</v>
      </c>
      <c r="M78" s="83"/>
      <c r="N78" s="83"/>
      <c r="O78" s="125"/>
      <c r="P78" s="239"/>
    </row>
    <row r="79" spans="1:16" s="126" customFormat="1" ht="16" x14ac:dyDescent="0.2">
      <c r="A79" s="12" t="s">
        <v>7</v>
      </c>
      <c r="B79" s="7"/>
      <c r="C79" s="204"/>
      <c r="D79" s="8"/>
      <c r="E79" s="8"/>
      <c r="F79" s="155">
        <v>0</v>
      </c>
      <c r="G79" s="157">
        <v>0</v>
      </c>
      <c r="H79" s="158">
        <v>0</v>
      </c>
      <c r="I79" s="95">
        <f>+$G79*H79*I$4</f>
        <v>0</v>
      </c>
      <c r="J79" s="155"/>
      <c r="K79" s="157">
        <f>+G79*M$4</f>
        <v>0</v>
      </c>
      <c r="L79" s="158">
        <v>0</v>
      </c>
      <c r="M79" s="95">
        <f>+$K79*L79</f>
        <v>0</v>
      </c>
      <c r="N79" s="95">
        <f>+M79+I79</f>
        <v>0</v>
      </c>
      <c r="O79" s="125"/>
      <c r="P79" s="239"/>
    </row>
    <row r="80" spans="1:16" s="153" customFormat="1" ht="16" x14ac:dyDescent="0.2">
      <c r="A80" s="12" t="s">
        <v>7</v>
      </c>
      <c r="B80" s="24"/>
      <c r="C80" s="26"/>
      <c r="D80" s="26"/>
      <c r="E80" s="26"/>
      <c r="F80" s="159"/>
      <c r="G80" s="151"/>
      <c r="H80" s="151"/>
      <c r="I80" s="84" t="s">
        <v>29</v>
      </c>
      <c r="J80" s="159"/>
      <c r="K80" s="28"/>
      <c r="L80" s="28"/>
      <c r="M80" s="84" t="s">
        <v>29</v>
      </c>
      <c r="N80" s="84" t="s">
        <v>29</v>
      </c>
      <c r="O80" s="152"/>
      <c r="P80" s="242"/>
    </row>
    <row r="81" spans="1:106" s="126" customFormat="1" ht="16" x14ac:dyDescent="0.2">
      <c r="A81" s="12" t="s">
        <v>7</v>
      </c>
      <c r="B81" s="7"/>
      <c r="C81" s="216" t="s">
        <v>58</v>
      </c>
      <c r="D81" s="217"/>
      <c r="E81" s="217"/>
      <c r="F81" s="220"/>
      <c r="G81" s="221"/>
      <c r="H81" s="221"/>
      <c r="I81" s="219">
        <f>SUM(I79:I80)</f>
        <v>0</v>
      </c>
      <c r="J81" s="220"/>
      <c r="K81" s="218"/>
      <c r="L81" s="218"/>
      <c r="M81" s="219">
        <f>SUM(M79:M80)</f>
        <v>0</v>
      </c>
      <c r="N81" s="222">
        <f>SUM(N79:N80)</f>
        <v>0</v>
      </c>
      <c r="O81" s="125"/>
      <c r="P81" s="239"/>
    </row>
    <row r="82" spans="1:106" s="126" customFormat="1" ht="16" x14ac:dyDescent="0.2">
      <c r="A82" s="12" t="s">
        <v>7</v>
      </c>
      <c r="B82" s="7"/>
      <c r="C82" s="160"/>
      <c r="D82" s="8"/>
      <c r="E82" s="8"/>
      <c r="F82" s="9"/>
      <c r="G82" s="123"/>
      <c r="H82" s="123"/>
      <c r="I82" s="95"/>
      <c r="J82" s="9"/>
      <c r="K82" s="161"/>
      <c r="L82" s="161"/>
      <c r="M82" s="95"/>
      <c r="N82" s="95"/>
      <c r="O82" s="125"/>
      <c r="P82" s="239"/>
    </row>
    <row r="83" spans="1:106" s="126" customFormat="1" ht="16" x14ac:dyDescent="0.2">
      <c r="A83" s="12"/>
      <c r="B83" s="7"/>
      <c r="C83" s="160"/>
      <c r="D83" s="8"/>
      <c r="E83" s="8"/>
      <c r="F83" s="9"/>
      <c r="G83" s="123"/>
      <c r="H83" s="123"/>
      <c r="I83" s="83"/>
      <c r="J83" s="9"/>
      <c r="K83" s="161"/>
      <c r="L83" s="161"/>
      <c r="M83" s="83"/>
      <c r="N83" s="83"/>
      <c r="O83" s="125"/>
      <c r="P83" s="239"/>
    </row>
    <row r="84" spans="1:106" s="11" customFormat="1" ht="16" x14ac:dyDescent="0.2">
      <c r="A84" s="12"/>
      <c r="B84" s="24" t="str">
        <f>Summary!C18</f>
        <v>V. SUPPLIES</v>
      </c>
      <c r="C84" s="25"/>
      <c r="D84" s="14"/>
      <c r="E84" s="14"/>
      <c r="F84" s="23"/>
      <c r="G84" s="156"/>
      <c r="H84" s="156"/>
      <c r="I84" s="83"/>
      <c r="J84" s="22"/>
      <c r="K84" s="156"/>
      <c r="L84" s="123"/>
      <c r="M84" s="83"/>
      <c r="N84" s="83"/>
      <c r="O84" s="125"/>
      <c r="P84" s="243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</row>
    <row r="85" spans="1:106" s="11" customFormat="1" ht="19" x14ac:dyDescent="0.35">
      <c r="A85" s="12"/>
      <c r="B85" s="24"/>
      <c r="C85" s="92" t="s">
        <v>59</v>
      </c>
      <c r="D85" s="93" t="s">
        <v>60</v>
      </c>
      <c r="E85" s="94" t="s">
        <v>56</v>
      </c>
      <c r="F85" s="23"/>
      <c r="G85" s="94" t="s">
        <v>57</v>
      </c>
      <c r="H85" s="156"/>
      <c r="I85" s="83"/>
      <c r="J85" s="94" t="s">
        <v>56</v>
      </c>
      <c r="K85" s="23"/>
      <c r="L85" s="94" t="s">
        <v>57</v>
      </c>
      <c r="M85" s="83"/>
      <c r="N85" s="83"/>
      <c r="O85" s="125"/>
      <c r="P85" s="243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</row>
    <row r="86" spans="1:106" s="126" customFormat="1" ht="16" x14ac:dyDescent="0.2">
      <c r="A86" s="12" t="s">
        <v>7</v>
      </c>
      <c r="B86" s="7"/>
      <c r="C86" s="162"/>
      <c r="D86" s="163"/>
      <c r="E86" s="89"/>
      <c r="F86" s="89"/>
      <c r="G86" s="9"/>
      <c r="H86" s="9"/>
      <c r="I86" s="95">
        <f>G86*E86</f>
        <v>0</v>
      </c>
      <c r="J86" s="9"/>
      <c r="K86" s="9"/>
      <c r="L86" s="9"/>
      <c r="M86" s="95">
        <f>J86*L86</f>
        <v>0</v>
      </c>
      <c r="N86" s="95">
        <f t="shared" ref="N86:N99" si="18">+M86+I86</f>
        <v>0</v>
      </c>
      <c r="O86" s="125"/>
      <c r="P86" s="239"/>
    </row>
    <row r="87" spans="1:106" s="126" customFormat="1" ht="16" x14ac:dyDescent="0.2">
      <c r="A87" s="12" t="s">
        <v>7</v>
      </c>
      <c r="B87" s="7"/>
      <c r="C87" s="91"/>
      <c r="D87" s="8"/>
      <c r="E87" s="8"/>
      <c r="F87" s="9"/>
      <c r="G87" s="9"/>
      <c r="H87" s="9"/>
      <c r="I87" s="95">
        <f t="shared" ref="I87:I97" si="19">G87*E87</f>
        <v>0</v>
      </c>
      <c r="J87" s="9"/>
      <c r="K87" s="9"/>
      <c r="L87" s="9"/>
      <c r="M87" s="95">
        <f>J87*L87</f>
        <v>0</v>
      </c>
      <c r="N87" s="95">
        <f t="shared" si="18"/>
        <v>0</v>
      </c>
      <c r="O87" s="125"/>
      <c r="P87" s="239"/>
    </row>
    <row r="88" spans="1:106" s="126" customFormat="1" ht="16" x14ac:dyDescent="0.2">
      <c r="A88" s="12"/>
      <c r="B88" s="7"/>
      <c r="C88" s="90"/>
      <c r="D88" s="8"/>
      <c r="E88" s="8"/>
      <c r="F88" s="9"/>
      <c r="G88" s="9"/>
      <c r="H88" s="9"/>
      <c r="I88" s="95">
        <f t="shared" si="19"/>
        <v>0</v>
      </c>
      <c r="J88" s="9"/>
      <c r="K88" s="9"/>
      <c r="L88" s="9"/>
      <c r="M88" s="95">
        <f t="shared" ref="M88:M99" si="20">J88*L88</f>
        <v>0</v>
      </c>
      <c r="N88" s="95">
        <f t="shared" si="18"/>
        <v>0</v>
      </c>
      <c r="O88" s="125"/>
      <c r="P88" s="239"/>
    </row>
    <row r="89" spans="1:106" s="126" customFormat="1" ht="16" x14ac:dyDescent="0.2">
      <c r="A89" s="12"/>
      <c r="B89" s="7"/>
      <c r="C89" s="90"/>
      <c r="D89" s="8"/>
      <c r="E89" s="8"/>
      <c r="F89" s="9"/>
      <c r="G89" s="9"/>
      <c r="H89" s="9"/>
      <c r="I89" s="95">
        <f t="shared" si="19"/>
        <v>0</v>
      </c>
      <c r="J89" s="9"/>
      <c r="K89" s="9"/>
      <c r="L89" s="9"/>
      <c r="M89" s="95">
        <f t="shared" si="20"/>
        <v>0</v>
      </c>
      <c r="N89" s="95">
        <f t="shared" si="18"/>
        <v>0</v>
      </c>
      <c r="O89" s="125"/>
      <c r="P89" s="239"/>
    </row>
    <row r="90" spans="1:106" s="126" customFormat="1" ht="16" x14ac:dyDescent="0.2">
      <c r="A90" s="12"/>
      <c r="B90" s="7"/>
      <c r="C90" s="197"/>
      <c r="D90" s="8"/>
      <c r="E90" s="8"/>
      <c r="F90" s="9"/>
      <c r="G90" s="9"/>
      <c r="H90" s="9"/>
      <c r="I90" s="95">
        <f t="shared" si="19"/>
        <v>0</v>
      </c>
      <c r="J90" s="9"/>
      <c r="K90" s="9"/>
      <c r="L90" s="9"/>
      <c r="M90" s="95">
        <f t="shared" si="20"/>
        <v>0</v>
      </c>
      <c r="N90" s="95">
        <f t="shared" si="18"/>
        <v>0</v>
      </c>
      <c r="O90" s="125"/>
      <c r="P90" s="239"/>
    </row>
    <row r="91" spans="1:106" s="126" customFormat="1" ht="16" x14ac:dyDescent="0.2">
      <c r="A91" s="12"/>
      <c r="B91" s="7"/>
      <c r="C91" s="197"/>
      <c r="D91" s="8"/>
      <c r="E91" s="8"/>
      <c r="F91" s="9"/>
      <c r="G91" s="9"/>
      <c r="H91" s="9"/>
      <c r="I91" s="95">
        <f t="shared" si="19"/>
        <v>0</v>
      </c>
      <c r="J91" s="9"/>
      <c r="K91" s="9"/>
      <c r="L91" s="9"/>
      <c r="M91" s="95">
        <f t="shared" si="20"/>
        <v>0</v>
      </c>
      <c r="N91" s="95">
        <f t="shared" si="18"/>
        <v>0</v>
      </c>
      <c r="O91" s="125"/>
      <c r="P91" s="239"/>
    </row>
    <row r="92" spans="1:106" s="126" customFormat="1" ht="16" x14ac:dyDescent="0.2">
      <c r="A92" s="12"/>
      <c r="B92" s="7"/>
      <c r="C92" s="197"/>
      <c r="D92" s="8"/>
      <c r="E92" s="8"/>
      <c r="F92" s="9"/>
      <c r="G92" s="9"/>
      <c r="H92" s="9"/>
      <c r="I92" s="95">
        <f t="shared" si="19"/>
        <v>0</v>
      </c>
      <c r="J92" s="9"/>
      <c r="K92" s="9"/>
      <c r="L92" s="9"/>
      <c r="M92" s="95">
        <f t="shared" si="20"/>
        <v>0</v>
      </c>
      <c r="N92" s="95">
        <f t="shared" si="18"/>
        <v>0</v>
      </c>
      <c r="O92" s="125"/>
      <c r="P92" s="239"/>
    </row>
    <row r="93" spans="1:106" s="126" customFormat="1" ht="16" x14ac:dyDescent="0.2">
      <c r="A93" s="12"/>
      <c r="B93" s="7"/>
      <c r="C93" s="197"/>
      <c r="D93" s="8"/>
      <c r="E93" s="8"/>
      <c r="F93" s="9"/>
      <c r="G93" s="9"/>
      <c r="H93" s="9"/>
      <c r="I93" s="95">
        <f t="shared" si="19"/>
        <v>0</v>
      </c>
      <c r="J93" s="9"/>
      <c r="K93" s="9"/>
      <c r="L93" s="9"/>
      <c r="M93" s="95">
        <f t="shared" si="20"/>
        <v>0</v>
      </c>
      <c r="N93" s="95">
        <f t="shared" si="18"/>
        <v>0</v>
      </c>
      <c r="O93" s="125"/>
      <c r="P93" s="239"/>
    </row>
    <row r="94" spans="1:106" s="126" customFormat="1" ht="16" x14ac:dyDescent="0.2">
      <c r="A94" s="12"/>
      <c r="B94" s="7"/>
      <c r="C94" s="197"/>
      <c r="D94" s="8"/>
      <c r="E94" s="8"/>
      <c r="F94" s="9"/>
      <c r="G94" s="9"/>
      <c r="H94" s="9"/>
      <c r="I94" s="95">
        <f t="shared" si="19"/>
        <v>0</v>
      </c>
      <c r="J94" s="9"/>
      <c r="K94" s="9"/>
      <c r="L94" s="9"/>
      <c r="M94" s="95">
        <f t="shared" si="20"/>
        <v>0</v>
      </c>
      <c r="N94" s="95">
        <f t="shared" si="18"/>
        <v>0</v>
      </c>
      <c r="O94" s="125"/>
      <c r="P94" s="239"/>
    </row>
    <row r="95" spans="1:106" s="126" customFormat="1" ht="16" x14ac:dyDescent="0.2">
      <c r="A95" s="12"/>
      <c r="B95" s="7"/>
      <c r="C95" s="197"/>
      <c r="D95" s="8"/>
      <c r="E95" s="8"/>
      <c r="F95" s="9"/>
      <c r="G95" s="9"/>
      <c r="H95" s="9"/>
      <c r="I95" s="95">
        <f t="shared" si="19"/>
        <v>0</v>
      </c>
      <c r="J95" s="9"/>
      <c r="K95" s="9"/>
      <c r="L95" s="9"/>
      <c r="M95" s="95">
        <f t="shared" si="20"/>
        <v>0</v>
      </c>
      <c r="N95" s="95">
        <f t="shared" si="18"/>
        <v>0</v>
      </c>
      <c r="O95" s="125"/>
      <c r="P95" s="239"/>
    </row>
    <row r="96" spans="1:106" s="126" customFormat="1" ht="16" x14ac:dyDescent="0.2">
      <c r="A96" s="12" t="s">
        <v>7</v>
      </c>
      <c r="B96" s="7"/>
      <c r="C96" s="197"/>
      <c r="D96" s="8"/>
      <c r="E96" s="8"/>
      <c r="F96" s="164"/>
      <c r="G96" s="9"/>
      <c r="H96" s="9"/>
      <c r="I96" s="95">
        <f t="shared" si="19"/>
        <v>0</v>
      </c>
      <c r="J96" s="9"/>
      <c r="K96" s="9"/>
      <c r="L96" s="9"/>
      <c r="M96" s="95">
        <f t="shared" si="20"/>
        <v>0</v>
      </c>
      <c r="N96" s="95">
        <f t="shared" si="18"/>
        <v>0</v>
      </c>
      <c r="O96" s="125"/>
      <c r="P96" s="239"/>
    </row>
    <row r="97" spans="1:106" s="126" customFormat="1" ht="16" x14ac:dyDescent="0.2">
      <c r="A97" s="12"/>
      <c r="B97" s="7"/>
      <c r="C97" s="90"/>
      <c r="D97" s="8"/>
      <c r="E97" s="8"/>
      <c r="F97" s="164"/>
      <c r="G97" s="9"/>
      <c r="H97" s="9"/>
      <c r="I97" s="95">
        <f t="shared" si="19"/>
        <v>0</v>
      </c>
      <c r="J97" s="9"/>
      <c r="K97" s="9"/>
      <c r="L97" s="9"/>
      <c r="M97" s="95">
        <f t="shared" si="20"/>
        <v>0</v>
      </c>
      <c r="N97" s="95">
        <f t="shared" si="18"/>
        <v>0</v>
      </c>
      <c r="O97" s="125"/>
      <c r="P97" s="239"/>
    </row>
    <row r="98" spans="1:106" s="126" customFormat="1" ht="16" x14ac:dyDescent="0.2">
      <c r="A98" s="12"/>
      <c r="B98" s="7"/>
      <c r="C98" s="90"/>
      <c r="D98" s="8"/>
      <c r="E98" s="8"/>
      <c r="F98" s="164"/>
      <c r="G98" s="9"/>
      <c r="H98" s="9"/>
      <c r="I98" s="95"/>
      <c r="J98" s="9"/>
      <c r="K98" s="9"/>
      <c r="L98" s="9"/>
      <c r="M98" s="95">
        <f t="shared" si="20"/>
        <v>0</v>
      </c>
      <c r="N98" s="95">
        <f t="shared" si="18"/>
        <v>0</v>
      </c>
      <c r="O98" s="125"/>
      <c r="P98" s="239"/>
    </row>
    <row r="99" spans="1:106" s="126" customFormat="1" ht="16" x14ac:dyDescent="0.2">
      <c r="A99" s="12"/>
      <c r="B99" s="7"/>
      <c r="C99" s="90"/>
      <c r="D99" s="8"/>
      <c r="E99" s="8"/>
      <c r="F99" s="164"/>
      <c r="G99" s="9"/>
      <c r="H99" s="9"/>
      <c r="I99" s="95"/>
      <c r="J99" s="9"/>
      <c r="K99" s="9"/>
      <c r="L99" s="9"/>
      <c r="M99" s="95">
        <f t="shared" si="20"/>
        <v>0</v>
      </c>
      <c r="N99" s="95">
        <f t="shared" si="18"/>
        <v>0</v>
      </c>
      <c r="O99" s="125"/>
      <c r="P99" s="239"/>
    </row>
    <row r="100" spans="1:106" s="11" customFormat="1" ht="16" x14ac:dyDescent="0.2">
      <c r="A100" s="12"/>
      <c r="B100" s="7"/>
      <c r="C100" s="216" t="s">
        <v>61</v>
      </c>
      <c r="D100" s="217"/>
      <c r="E100" s="217"/>
      <c r="F100" s="220"/>
      <c r="G100" s="218"/>
      <c r="H100" s="218"/>
      <c r="I100" s="219">
        <f>SUM(I86:I99)</f>
        <v>0</v>
      </c>
      <c r="J100" s="220"/>
      <c r="K100" s="218"/>
      <c r="L100" s="218"/>
      <c r="M100" s="219">
        <f>SUM(M86:M99)</f>
        <v>0</v>
      </c>
      <c r="N100" s="222">
        <f>SUM(N86:N99)</f>
        <v>0</v>
      </c>
      <c r="O100" s="125"/>
      <c r="P100" s="243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</row>
    <row r="101" spans="1:106" s="11" customFormat="1" ht="16" x14ac:dyDescent="0.2">
      <c r="A101" s="12"/>
      <c r="B101" s="7"/>
      <c r="C101" s="26"/>
      <c r="D101" s="14"/>
      <c r="E101" s="14"/>
      <c r="F101" s="20"/>
      <c r="G101" s="20"/>
      <c r="H101" s="9"/>
      <c r="I101" s="84"/>
      <c r="J101" s="27"/>
      <c r="K101" s="161"/>
      <c r="L101" s="161"/>
      <c r="M101" s="84"/>
      <c r="N101" s="84"/>
      <c r="O101" s="125"/>
      <c r="P101" s="243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</row>
    <row r="102" spans="1:106" s="126" customFormat="1" ht="16" x14ac:dyDescent="0.2">
      <c r="A102" s="12"/>
      <c r="B102" s="24" t="str">
        <f>Summary!C20</f>
        <v>VI. CONTRACTUAL</v>
      </c>
      <c r="C102" s="25"/>
      <c r="D102" s="8"/>
      <c r="E102" s="26"/>
      <c r="F102" s="34"/>
      <c r="G102" s="35"/>
      <c r="H102" s="36"/>
      <c r="I102" s="83"/>
      <c r="J102" s="9"/>
      <c r="K102" s="161"/>
      <c r="L102" s="161"/>
      <c r="M102" s="83"/>
      <c r="N102" s="83"/>
      <c r="O102" s="125"/>
      <c r="P102" s="239"/>
    </row>
    <row r="103" spans="1:106" s="126" customFormat="1" ht="16" x14ac:dyDescent="0.2">
      <c r="A103" s="12"/>
      <c r="B103" s="7"/>
      <c r="C103" s="160"/>
      <c r="D103" s="8"/>
      <c r="E103" s="8"/>
      <c r="F103" s="9"/>
      <c r="G103" s="9"/>
      <c r="H103" s="9"/>
      <c r="I103" s="83"/>
      <c r="J103" s="9"/>
      <c r="K103" s="161"/>
      <c r="L103" s="161"/>
      <c r="M103" s="83"/>
      <c r="N103" s="83"/>
      <c r="O103" s="125"/>
      <c r="P103" s="239"/>
    </row>
    <row r="104" spans="1:106" s="126" customFormat="1" ht="16" x14ac:dyDescent="0.2">
      <c r="A104" s="12" t="s">
        <v>7</v>
      </c>
      <c r="B104" s="24"/>
      <c r="C104" s="25" t="s">
        <v>62</v>
      </c>
      <c r="D104" s="8"/>
      <c r="E104" s="8"/>
      <c r="F104" s="165"/>
      <c r="G104" s="165" t="s">
        <v>63</v>
      </c>
      <c r="H104" s="166" t="s">
        <v>64</v>
      </c>
      <c r="I104" s="83"/>
      <c r="J104" s="165"/>
      <c r="K104" s="165" t="s">
        <v>63</v>
      </c>
      <c r="L104" s="166" t="s">
        <v>65</v>
      </c>
      <c r="M104" s="83"/>
      <c r="N104" s="83"/>
      <c r="O104" s="125"/>
      <c r="P104" s="239"/>
    </row>
    <row r="105" spans="1:106" s="126" customFormat="1" ht="16" x14ac:dyDescent="0.2">
      <c r="A105" s="12" t="s">
        <v>7</v>
      </c>
      <c r="B105" s="7"/>
      <c r="C105" s="17"/>
      <c r="D105" s="8"/>
      <c r="E105" s="8"/>
      <c r="F105" s="149"/>
      <c r="G105" s="149"/>
      <c r="H105" s="167"/>
      <c r="I105" s="95">
        <f>G105*H105</f>
        <v>0</v>
      </c>
      <c r="J105" s="149"/>
      <c r="K105" s="149"/>
      <c r="L105" s="167"/>
      <c r="M105" s="95">
        <f>K105*L105</f>
        <v>0</v>
      </c>
      <c r="N105" s="95">
        <f>+M105+I105</f>
        <v>0</v>
      </c>
      <c r="O105" s="125"/>
      <c r="P105" s="239"/>
    </row>
    <row r="106" spans="1:106" s="153" customFormat="1" ht="16" x14ac:dyDescent="0.2">
      <c r="A106" s="150" t="s">
        <v>7</v>
      </c>
      <c r="B106" s="24"/>
      <c r="C106" s="26"/>
      <c r="D106" s="26"/>
      <c r="E106" s="26"/>
      <c r="F106" s="27"/>
      <c r="G106" s="28"/>
      <c r="H106" s="28"/>
      <c r="I106" s="84" t="s">
        <v>29</v>
      </c>
      <c r="J106" s="27"/>
      <c r="K106" s="28"/>
      <c r="L106" s="28"/>
      <c r="M106" s="84" t="s">
        <v>29</v>
      </c>
      <c r="N106" s="84" t="s">
        <v>29</v>
      </c>
      <c r="O106" s="152"/>
      <c r="P106" s="242"/>
    </row>
    <row r="107" spans="1:106" s="126" customFormat="1" ht="16" x14ac:dyDescent="0.2">
      <c r="A107" s="12" t="s">
        <v>7</v>
      </c>
      <c r="B107" s="7"/>
      <c r="C107" s="26" t="s">
        <v>66</v>
      </c>
      <c r="D107" s="8"/>
      <c r="E107" s="8"/>
      <c r="F107" s="22"/>
      <c r="G107" s="9"/>
      <c r="H107" s="9"/>
      <c r="I107" s="95">
        <f>SUM(I105:I106)</f>
        <v>0</v>
      </c>
      <c r="J107" s="22"/>
      <c r="K107" s="9"/>
      <c r="L107" s="9"/>
      <c r="M107" s="95">
        <f>SUM(M105:M106)</f>
        <v>0</v>
      </c>
      <c r="N107" s="95">
        <f>SUM(N105:N106)</f>
        <v>0</v>
      </c>
      <c r="O107" s="125"/>
      <c r="P107" s="239"/>
    </row>
    <row r="108" spans="1:106" s="126" customFormat="1" ht="16" x14ac:dyDescent="0.2">
      <c r="A108" s="12"/>
      <c r="B108" s="7"/>
      <c r="C108" s="26"/>
      <c r="D108" s="8"/>
      <c r="E108" s="8"/>
      <c r="F108" s="22"/>
      <c r="G108" s="9"/>
      <c r="H108" s="9"/>
      <c r="I108" s="83"/>
      <c r="J108" s="22"/>
      <c r="K108" s="9"/>
      <c r="L108" s="9"/>
      <c r="M108" s="83"/>
      <c r="N108" s="83"/>
      <c r="O108" s="125"/>
      <c r="P108" s="239"/>
    </row>
    <row r="109" spans="1:106" s="126" customFormat="1" ht="16" x14ac:dyDescent="0.2">
      <c r="A109" s="12"/>
      <c r="B109" s="7"/>
      <c r="C109" s="25" t="s">
        <v>67</v>
      </c>
      <c r="D109" s="8"/>
      <c r="E109" s="26"/>
      <c r="F109" s="34"/>
      <c r="G109" s="35"/>
      <c r="H109" s="36"/>
      <c r="I109" s="83"/>
      <c r="J109" s="22"/>
      <c r="K109" s="9"/>
      <c r="L109" s="9"/>
      <c r="M109" s="83"/>
      <c r="N109" s="83"/>
      <c r="O109" s="125"/>
      <c r="P109" s="239"/>
    </row>
    <row r="110" spans="1:106" s="126" customFormat="1" ht="16" x14ac:dyDescent="0.2">
      <c r="A110" s="12"/>
      <c r="B110" s="7"/>
      <c r="C110" s="17"/>
      <c r="D110" s="37"/>
      <c r="E110" s="38"/>
      <c r="F110" s="39"/>
      <c r="G110" s="40"/>
      <c r="H110" s="41"/>
      <c r="I110" s="95"/>
      <c r="J110" s="22"/>
      <c r="K110" s="9"/>
      <c r="L110" s="9"/>
      <c r="M110" s="95"/>
      <c r="N110" s="95">
        <f>+M110+I110</f>
        <v>0</v>
      </c>
      <c r="O110" s="125"/>
      <c r="P110" s="239"/>
    </row>
    <row r="111" spans="1:106" s="126" customFormat="1" ht="16" x14ac:dyDescent="0.2">
      <c r="A111" s="12"/>
      <c r="B111" s="7"/>
      <c r="C111" s="17"/>
      <c r="D111" s="37"/>
      <c r="E111" s="38"/>
      <c r="F111" s="39"/>
      <c r="G111" s="40"/>
      <c r="H111" s="41"/>
      <c r="I111" s="95"/>
      <c r="J111" s="22"/>
      <c r="K111" s="9"/>
      <c r="L111" s="9"/>
      <c r="M111" s="95"/>
      <c r="N111" s="95"/>
      <c r="O111" s="125"/>
      <c r="P111" s="239"/>
    </row>
    <row r="112" spans="1:106" s="126" customFormat="1" ht="16" x14ac:dyDescent="0.2">
      <c r="A112" s="12"/>
      <c r="B112" s="7"/>
      <c r="C112" s="26" t="s">
        <v>68</v>
      </c>
      <c r="D112" s="8"/>
      <c r="E112" s="8"/>
      <c r="F112" s="32"/>
      <c r="G112" s="43"/>
      <c r="H112" s="31"/>
      <c r="I112" s="95">
        <f>SUM(I110:I110)</f>
        <v>0</v>
      </c>
      <c r="J112" s="22"/>
      <c r="K112" s="9"/>
      <c r="L112" s="9"/>
      <c r="M112" s="95">
        <f>SUM(M110:M110)</f>
        <v>0</v>
      </c>
      <c r="N112" s="95">
        <f>SUM(N110:N110)</f>
        <v>0</v>
      </c>
      <c r="O112" s="125"/>
      <c r="P112" s="239"/>
    </row>
    <row r="113" spans="1:16" s="126" customFormat="1" ht="16" x14ac:dyDescent="0.2">
      <c r="A113" s="12"/>
      <c r="B113" s="7"/>
      <c r="C113" s="8"/>
      <c r="D113" s="8"/>
      <c r="E113" s="8"/>
      <c r="F113" s="32"/>
      <c r="G113" s="44"/>
      <c r="H113" s="9"/>
      <c r="I113" s="83"/>
      <c r="J113" s="22"/>
      <c r="K113" s="9"/>
      <c r="L113" s="9"/>
      <c r="M113" s="83"/>
      <c r="N113" s="83"/>
      <c r="O113" s="125"/>
      <c r="P113" s="239"/>
    </row>
    <row r="114" spans="1:16" s="126" customFormat="1" ht="16" x14ac:dyDescent="0.2">
      <c r="A114" s="12"/>
      <c r="B114" s="7"/>
      <c r="C114" s="25" t="s">
        <v>69</v>
      </c>
      <c r="D114" s="8"/>
      <c r="E114" s="26"/>
      <c r="F114" s="34"/>
      <c r="G114" s="45"/>
      <c r="H114" s="46"/>
      <c r="I114" s="83"/>
      <c r="J114" s="22"/>
      <c r="K114" s="9"/>
      <c r="L114" s="9"/>
      <c r="M114" s="83"/>
      <c r="N114" s="83"/>
      <c r="O114" s="125"/>
      <c r="P114" s="239"/>
    </row>
    <row r="115" spans="1:16" s="126" customFormat="1" ht="16" x14ac:dyDescent="0.2">
      <c r="A115" s="12"/>
      <c r="B115" s="7"/>
      <c r="C115" s="17"/>
      <c r="D115" s="26"/>
      <c r="E115" s="26"/>
      <c r="F115" s="47"/>
      <c r="G115" s="48"/>
      <c r="H115" s="28"/>
      <c r="I115" s="95">
        <v>0</v>
      </c>
      <c r="J115" s="22"/>
      <c r="K115" s="9"/>
      <c r="L115" s="9"/>
      <c r="M115" s="95">
        <v>0</v>
      </c>
      <c r="N115" s="95">
        <f>+M115+I115</f>
        <v>0</v>
      </c>
      <c r="O115" s="125"/>
      <c r="P115" s="239"/>
    </row>
    <row r="116" spans="1:16" s="126" customFormat="1" ht="16" x14ac:dyDescent="0.2">
      <c r="A116" s="12"/>
      <c r="B116" s="7"/>
      <c r="C116" s="26"/>
      <c r="D116" s="26"/>
      <c r="E116" s="26"/>
      <c r="F116" s="28"/>
      <c r="G116" s="28"/>
      <c r="H116" s="28"/>
      <c r="I116" s="84" t="s">
        <v>29</v>
      </c>
      <c r="J116" s="22"/>
      <c r="K116" s="9"/>
      <c r="L116" s="9"/>
      <c r="M116" s="84" t="s">
        <v>29</v>
      </c>
      <c r="N116" s="84" t="s">
        <v>29</v>
      </c>
      <c r="O116" s="125"/>
      <c r="P116" s="239"/>
    </row>
    <row r="117" spans="1:16" s="126" customFormat="1" ht="16" x14ac:dyDescent="0.2">
      <c r="A117" s="12"/>
      <c r="B117" s="7"/>
      <c r="C117" s="26" t="s">
        <v>70</v>
      </c>
      <c r="D117" s="8"/>
      <c r="E117" s="8"/>
      <c r="F117" s="49"/>
      <c r="G117" s="43"/>
      <c r="H117" s="50"/>
      <c r="I117" s="95">
        <f>SUM(I115:I116)</f>
        <v>0</v>
      </c>
      <c r="J117" s="22"/>
      <c r="K117" s="9"/>
      <c r="L117" s="9"/>
      <c r="M117" s="95">
        <f>SUM(M115:M116)</f>
        <v>0</v>
      </c>
      <c r="N117" s="95">
        <f>SUM(N115:N116)</f>
        <v>0</v>
      </c>
      <c r="O117" s="125"/>
      <c r="P117" s="239"/>
    </row>
    <row r="118" spans="1:16" s="126" customFormat="1" ht="16" x14ac:dyDescent="0.2">
      <c r="A118" s="12"/>
      <c r="B118" s="24"/>
      <c r="C118" s="30"/>
      <c r="D118" s="8"/>
      <c r="E118" s="8"/>
      <c r="F118" s="49"/>
      <c r="G118" s="43"/>
      <c r="H118" s="50"/>
      <c r="I118" s="84" t="s">
        <v>29</v>
      </c>
      <c r="J118" s="9"/>
      <c r="K118" s="161"/>
      <c r="L118" s="161"/>
      <c r="M118" s="84" t="s">
        <v>29</v>
      </c>
      <c r="N118" s="84" t="s">
        <v>29</v>
      </c>
      <c r="O118" s="125"/>
      <c r="P118" s="239"/>
    </row>
    <row r="119" spans="1:16" s="126" customFormat="1" ht="16" x14ac:dyDescent="0.2">
      <c r="A119" s="12"/>
      <c r="B119" s="7"/>
      <c r="C119" s="216" t="s">
        <v>71</v>
      </c>
      <c r="D119" s="217"/>
      <c r="E119" s="217"/>
      <c r="F119" s="218"/>
      <c r="G119" s="218"/>
      <c r="H119" s="218"/>
      <c r="I119" s="219">
        <f>+I117+I112+I107</f>
        <v>0</v>
      </c>
      <c r="J119" s="218"/>
      <c r="K119" s="224"/>
      <c r="L119" s="224"/>
      <c r="M119" s="219">
        <f>+M117+M112+M107</f>
        <v>0</v>
      </c>
      <c r="N119" s="222">
        <f>+N117+N112+N107</f>
        <v>0</v>
      </c>
      <c r="O119" s="125"/>
      <c r="P119" s="239"/>
    </row>
    <row r="120" spans="1:16" s="126" customFormat="1" ht="16" x14ac:dyDescent="0.2">
      <c r="A120" s="12"/>
      <c r="B120" s="7"/>
      <c r="C120" s="160"/>
      <c r="D120" s="8"/>
      <c r="E120" s="8"/>
      <c r="F120" s="9"/>
      <c r="G120" s="9"/>
      <c r="H120" s="9"/>
      <c r="I120" s="83"/>
      <c r="J120" s="9"/>
      <c r="K120" s="161"/>
      <c r="L120" s="161"/>
      <c r="M120" s="83"/>
      <c r="N120" s="83"/>
      <c r="O120" s="125"/>
      <c r="P120" s="239"/>
    </row>
    <row r="121" spans="1:16" s="126" customFormat="1" ht="16" x14ac:dyDescent="0.2">
      <c r="A121" s="12"/>
      <c r="B121" s="24" t="str">
        <f>Summary!C22</f>
        <v>VII. CONSTRUCTION</v>
      </c>
      <c r="C121" s="25"/>
      <c r="D121" s="8"/>
      <c r="E121" s="8"/>
      <c r="F121" s="33"/>
      <c r="G121" s="14"/>
      <c r="H121" s="20"/>
      <c r="I121" s="83"/>
      <c r="J121" s="9"/>
      <c r="K121" s="161"/>
      <c r="L121" s="161"/>
      <c r="M121" s="83"/>
      <c r="N121" s="83"/>
      <c r="O121" s="125"/>
      <c r="P121" s="239"/>
    </row>
    <row r="122" spans="1:16" s="126" customFormat="1" ht="16" x14ac:dyDescent="0.2">
      <c r="A122" s="12"/>
      <c r="B122" s="7"/>
      <c r="C122" s="204" t="s">
        <v>72</v>
      </c>
      <c r="D122" s="8"/>
      <c r="E122" s="8"/>
      <c r="F122" s="33"/>
      <c r="G122" s="14"/>
      <c r="H122" s="20"/>
      <c r="I122" s="95">
        <v>0</v>
      </c>
      <c r="J122" s="9"/>
      <c r="K122" s="161"/>
      <c r="L122" s="161"/>
      <c r="M122" s="95">
        <v>0</v>
      </c>
      <c r="N122" s="95">
        <f>+M122+I122</f>
        <v>0</v>
      </c>
      <c r="O122" s="125"/>
      <c r="P122" s="239"/>
    </row>
    <row r="123" spans="1:16" s="126" customFormat="1" ht="16" x14ac:dyDescent="0.2">
      <c r="A123" s="12"/>
      <c r="B123" s="7"/>
      <c r="C123" s="25"/>
      <c r="D123" s="8"/>
      <c r="E123" s="8"/>
      <c r="F123" s="33"/>
      <c r="G123" s="14"/>
      <c r="H123" s="20"/>
      <c r="I123" s="84" t="s">
        <v>29</v>
      </c>
      <c r="J123" s="9"/>
      <c r="K123" s="161"/>
      <c r="L123" s="161"/>
      <c r="M123" s="84" t="s">
        <v>29</v>
      </c>
      <c r="N123" s="84" t="s">
        <v>29</v>
      </c>
      <c r="O123" s="125"/>
      <c r="P123" s="239"/>
    </row>
    <row r="124" spans="1:16" s="126" customFormat="1" ht="16" x14ac:dyDescent="0.2">
      <c r="A124" s="12"/>
      <c r="B124" s="7"/>
      <c r="C124" s="216" t="s">
        <v>73</v>
      </c>
      <c r="D124" s="217"/>
      <c r="E124" s="217"/>
      <c r="F124" s="225"/>
      <c r="G124" s="211"/>
      <c r="H124" s="214"/>
      <c r="I124" s="219">
        <f>SUM(I122:I123)</f>
        <v>0</v>
      </c>
      <c r="J124" s="218"/>
      <c r="K124" s="224"/>
      <c r="L124" s="224"/>
      <c r="M124" s="219">
        <f>SUM(M122:M123)</f>
        <v>0</v>
      </c>
      <c r="N124" s="219">
        <f>SUM(N122:N123)</f>
        <v>0</v>
      </c>
      <c r="O124" s="125"/>
      <c r="P124" s="239"/>
    </row>
    <row r="125" spans="1:16" s="126" customFormat="1" ht="16" x14ac:dyDescent="0.2">
      <c r="A125" s="12"/>
      <c r="B125" s="7"/>
      <c r="C125" s="160"/>
      <c r="D125" s="8"/>
      <c r="E125" s="8"/>
      <c r="F125" s="9"/>
      <c r="G125" s="9"/>
      <c r="H125" s="9"/>
      <c r="I125" s="168"/>
      <c r="J125" s="9"/>
      <c r="K125" s="161"/>
      <c r="L125" s="161"/>
      <c r="M125" s="168"/>
      <c r="N125" s="168"/>
      <c r="O125" s="125"/>
      <c r="P125" s="239"/>
    </row>
    <row r="126" spans="1:16" s="126" customFormat="1" ht="16" x14ac:dyDescent="0.2">
      <c r="A126" s="12" t="s">
        <v>7</v>
      </c>
      <c r="B126" s="24" t="str">
        <f>Summary!C24</f>
        <v>VIII. OTHER DIRECT COSTS</v>
      </c>
      <c r="C126" s="135"/>
      <c r="D126" s="8"/>
      <c r="E126" s="8"/>
      <c r="F126" s="9"/>
      <c r="G126" s="9"/>
      <c r="H126" s="9"/>
      <c r="I126" s="169"/>
      <c r="J126" s="9"/>
      <c r="K126" s="161"/>
      <c r="L126" s="161"/>
      <c r="M126" s="169"/>
      <c r="N126" s="169"/>
      <c r="O126" s="125"/>
      <c r="P126" s="239"/>
    </row>
    <row r="127" spans="1:16" s="126" customFormat="1" ht="16" x14ac:dyDescent="0.2">
      <c r="A127" s="12"/>
      <c r="B127" s="7"/>
      <c r="C127" s="26"/>
      <c r="D127" s="8"/>
      <c r="E127" s="8"/>
      <c r="F127" s="9"/>
      <c r="G127" s="9"/>
      <c r="H127" s="9"/>
      <c r="I127" s="95"/>
      <c r="J127" s="9"/>
      <c r="K127" s="9"/>
      <c r="L127" s="9"/>
      <c r="M127" s="95"/>
      <c r="N127" s="95"/>
      <c r="O127" s="125"/>
      <c r="P127" s="239"/>
    </row>
    <row r="128" spans="1:16" s="126" customFormat="1" ht="16" x14ac:dyDescent="0.2">
      <c r="A128" s="12"/>
      <c r="B128" s="7"/>
      <c r="C128" s="25" t="s">
        <v>74</v>
      </c>
      <c r="D128" s="8"/>
      <c r="E128" s="22"/>
      <c r="F128" s="9"/>
      <c r="G128" s="123"/>
      <c r="H128" s="123"/>
      <c r="I128" s="83"/>
      <c r="J128" s="9"/>
      <c r="K128" s="123"/>
      <c r="L128" s="123"/>
      <c r="M128" s="83"/>
      <c r="N128" s="83"/>
      <c r="O128" s="125"/>
      <c r="P128" s="239"/>
    </row>
    <row r="129" spans="1:16" s="126" customFormat="1" ht="16" x14ac:dyDescent="0.2">
      <c r="A129" s="12"/>
      <c r="B129" s="7"/>
      <c r="C129" s="17"/>
      <c r="D129" s="8"/>
      <c r="E129" s="22"/>
      <c r="F129" s="22"/>
      <c r="G129" s="148"/>
      <c r="H129" s="148"/>
      <c r="I129" s="95"/>
      <c r="J129" s="22"/>
      <c r="K129" s="148"/>
      <c r="L129" s="148"/>
      <c r="M129" s="95"/>
      <c r="N129" s="95">
        <f>+M129+I129</f>
        <v>0</v>
      </c>
      <c r="O129" s="125"/>
      <c r="P129" s="239"/>
    </row>
    <row r="130" spans="1:16" s="126" customFormat="1" ht="16" x14ac:dyDescent="0.2">
      <c r="A130" s="12"/>
      <c r="B130" s="7"/>
      <c r="C130" s="17"/>
      <c r="D130" s="8"/>
      <c r="E130" s="22"/>
      <c r="F130" s="22"/>
      <c r="G130" s="148"/>
      <c r="H130" s="148"/>
      <c r="I130" s="84" t="s">
        <v>29</v>
      </c>
      <c r="J130" s="22"/>
      <c r="K130" s="148"/>
      <c r="L130" s="148"/>
      <c r="M130" s="84" t="s">
        <v>29</v>
      </c>
      <c r="N130" s="84" t="s">
        <v>29</v>
      </c>
      <c r="O130" s="125"/>
      <c r="P130" s="239"/>
    </row>
    <row r="131" spans="1:16" s="126" customFormat="1" ht="16" x14ac:dyDescent="0.2">
      <c r="A131" s="12"/>
      <c r="B131" s="7"/>
      <c r="C131" s="8" t="s">
        <v>75</v>
      </c>
      <c r="D131" s="8"/>
      <c r="E131" s="22"/>
      <c r="F131" s="22"/>
      <c r="G131" s="148"/>
      <c r="H131" s="148"/>
      <c r="I131" s="95">
        <f>SUM(I129:I130)</f>
        <v>0</v>
      </c>
      <c r="J131" s="22"/>
      <c r="K131" s="148"/>
      <c r="L131" s="148"/>
      <c r="M131" s="95">
        <f>SUM(M129:M130)</f>
        <v>0</v>
      </c>
      <c r="N131" s="95">
        <f>SUM(N129:N130)</f>
        <v>0</v>
      </c>
      <c r="O131" s="125"/>
      <c r="P131" s="239"/>
    </row>
    <row r="132" spans="1:16" s="126" customFormat="1" ht="16" x14ac:dyDescent="0.2">
      <c r="B132" s="170"/>
      <c r="C132" s="25"/>
      <c r="D132" s="8"/>
      <c r="E132" s="8"/>
      <c r="F132" s="9"/>
      <c r="G132" s="171"/>
      <c r="H132" s="171"/>
      <c r="I132" s="83"/>
      <c r="J132" s="9"/>
      <c r="K132" s="9"/>
      <c r="L132" s="9"/>
      <c r="M132" s="83"/>
      <c r="N132" s="83"/>
      <c r="O132" s="125"/>
      <c r="P132" s="239"/>
    </row>
    <row r="133" spans="1:16" s="126" customFormat="1" ht="16" x14ac:dyDescent="0.2">
      <c r="B133" s="170"/>
      <c r="C133" s="25" t="s">
        <v>76</v>
      </c>
      <c r="D133" s="8"/>
      <c r="E133" s="8"/>
      <c r="F133" s="9"/>
      <c r="G133" s="171"/>
      <c r="H133" s="171"/>
      <c r="I133" s="83"/>
      <c r="J133" s="9"/>
      <c r="K133" s="9"/>
      <c r="L133" s="9"/>
      <c r="M133" s="83"/>
      <c r="N133" s="83"/>
      <c r="O133" s="125"/>
      <c r="P133" s="239"/>
    </row>
    <row r="134" spans="1:16" s="126" customFormat="1" ht="16" x14ac:dyDescent="0.2">
      <c r="A134" s="12" t="s">
        <v>7</v>
      </c>
      <c r="B134" s="7"/>
      <c r="C134" s="92" t="s">
        <v>77</v>
      </c>
      <c r="D134" s="92" t="s">
        <v>60</v>
      </c>
      <c r="E134" s="8"/>
      <c r="F134" s="29"/>
      <c r="G134" s="172" t="s">
        <v>56</v>
      </c>
      <c r="H134" s="172" t="s">
        <v>78</v>
      </c>
      <c r="I134" s="173"/>
      <c r="J134" s="9"/>
      <c r="K134" s="172" t="s">
        <v>56</v>
      </c>
      <c r="L134" s="172" t="s">
        <v>78</v>
      </c>
      <c r="M134" s="173"/>
      <c r="N134" s="173"/>
      <c r="O134" s="125"/>
      <c r="P134" s="239"/>
    </row>
    <row r="135" spans="1:16" s="126" customFormat="1" ht="16" x14ac:dyDescent="0.2">
      <c r="A135" s="12" t="s">
        <v>7</v>
      </c>
      <c r="B135" s="7"/>
      <c r="C135" s="17"/>
      <c r="D135" s="8"/>
      <c r="E135" s="8"/>
      <c r="F135" s="9"/>
      <c r="G135" s="9"/>
      <c r="H135" s="174"/>
      <c r="I135" s="95">
        <f>+ROUND((G135*H135),0)</f>
        <v>0</v>
      </c>
      <c r="J135" s="9"/>
      <c r="K135" s="9"/>
      <c r="L135" s="174"/>
      <c r="M135" s="95">
        <f>+ROUND((K135*L135),0)</f>
        <v>0</v>
      </c>
      <c r="N135" s="95">
        <f>+M135+I135</f>
        <v>0</v>
      </c>
      <c r="O135" s="125"/>
      <c r="P135" s="239"/>
    </row>
    <row r="136" spans="1:16" s="126" customFormat="1" ht="16" x14ac:dyDescent="0.2">
      <c r="A136" s="12" t="s">
        <v>7</v>
      </c>
      <c r="B136" s="7"/>
      <c r="C136" s="198"/>
      <c r="D136" s="8"/>
      <c r="E136" s="8"/>
      <c r="F136" s="9"/>
      <c r="G136" s="9"/>
      <c r="H136" s="174"/>
      <c r="I136" s="95">
        <f t="shared" ref="I136:I145" si="21">+ROUND((G136*H136),0)</f>
        <v>0</v>
      </c>
      <c r="J136" s="9"/>
      <c r="K136" s="9"/>
      <c r="L136" s="174"/>
      <c r="M136" s="95">
        <f t="shared" ref="M136:M145" si="22">+ROUND((K136*L136),0)</f>
        <v>0</v>
      </c>
      <c r="N136" s="95">
        <f t="shared" ref="N136:N145" si="23">+M136+I136</f>
        <v>0</v>
      </c>
      <c r="O136" s="125"/>
      <c r="P136" s="239"/>
    </row>
    <row r="137" spans="1:16" s="126" customFormat="1" ht="16" x14ac:dyDescent="0.2">
      <c r="A137" s="12"/>
      <c r="B137" s="7"/>
      <c r="C137" s="198"/>
      <c r="D137" s="8"/>
      <c r="E137" s="8"/>
      <c r="F137" s="9"/>
      <c r="G137" s="9"/>
      <c r="H137" s="174"/>
      <c r="I137" s="95">
        <f t="shared" si="21"/>
        <v>0</v>
      </c>
      <c r="J137" s="9"/>
      <c r="K137" s="9"/>
      <c r="L137" s="22"/>
      <c r="M137" s="95">
        <f t="shared" si="22"/>
        <v>0</v>
      </c>
      <c r="N137" s="95">
        <f t="shared" si="23"/>
        <v>0</v>
      </c>
      <c r="O137" s="125"/>
      <c r="P137" s="239"/>
    </row>
    <row r="138" spans="1:16" s="126" customFormat="1" ht="16" x14ac:dyDescent="0.2">
      <c r="A138" s="12"/>
      <c r="B138" s="7"/>
      <c r="C138" s="198"/>
      <c r="D138" s="8"/>
      <c r="E138" s="8"/>
      <c r="F138" s="9"/>
      <c r="G138" s="9"/>
      <c r="H138" s="174"/>
      <c r="I138" s="95">
        <f t="shared" si="21"/>
        <v>0</v>
      </c>
      <c r="J138" s="9"/>
      <c r="K138" s="9"/>
      <c r="L138" s="22"/>
      <c r="M138" s="95">
        <f t="shared" si="22"/>
        <v>0</v>
      </c>
      <c r="N138" s="95">
        <f t="shared" si="23"/>
        <v>0</v>
      </c>
      <c r="O138" s="125"/>
      <c r="P138" s="239"/>
    </row>
    <row r="139" spans="1:16" s="126" customFormat="1" ht="16" x14ac:dyDescent="0.2">
      <c r="A139" s="12"/>
      <c r="B139" s="7"/>
      <c r="C139" s="17"/>
      <c r="D139" s="8"/>
      <c r="E139" s="8"/>
      <c r="F139" s="9"/>
      <c r="G139" s="9"/>
      <c r="H139" s="174"/>
      <c r="I139" s="95">
        <f t="shared" si="21"/>
        <v>0</v>
      </c>
      <c r="J139" s="9"/>
      <c r="K139" s="9"/>
      <c r="L139" s="22"/>
      <c r="M139" s="95">
        <f t="shared" si="22"/>
        <v>0</v>
      </c>
      <c r="N139" s="95">
        <f t="shared" si="23"/>
        <v>0</v>
      </c>
      <c r="O139" s="125"/>
      <c r="P139" s="239"/>
    </row>
    <row r="140" spans="1:16" s="126" customFormat="1" ht="16" x14ac:dyDescent="0.2">
      <c r="A140" s="12"/>
      <c r="B140" s="7"/>
      <c r="C140" s="17"/>
      <c r="D140" s="8"/>
      <c r="E140" s="8"/>
      <c r="F140" s="9"/>
      <c r="G140" s="9"/>
      <c r="H140" s="174"/>
      <c r="I140" s="95">
        <f t="shared" si="21"/>
        <v>0</v>
      </c>
      <c r="J140" s="9"/>
      <c r="K140" s="9"/>
      <c r="L140" s="22"/>
      <c r="M140" s="95">
        <f t="shared" si="22"/>
        <v>0</v>
      </c>
      <c r="N140" s="95">
        <f t="shared" si="23"/>
        <v>0</v>
      </c>
      <c r="O140" s="125"/>
      <c r="P140" s="239"/>
    </row>
    <row r="141" spans="1:16" s="126" customFormat="1" ht="16" x14ac:dyDescent="0.2">
      <c r="A141" s="12" t="s">
        <v>7</v>
      </c>
      <c r="B141" s="7"/>
      <c r="C141" s="17"/>
      <c r="D141" s="8"/>
      <c r="E141" s="8"/>
      <c r="F141" s="9"/>
      <c r="G141" s="9"/>
      <c r="H141" s="9"/>
      <c r="I141" s="95">
        <f t="shared" si="21"/>
        <v>0</v>
      </c>
      <c r="J141" s="9"/>
      <c r="K141" s="9"/>
      <c r="L141" s="9"/>
      <c r="M141" s="95">
        <f t="shared" si="22"/>
        <v>0</v>
      </c>
      <c r="N141" s="95">
        <f t="shared" si="23"/>
        <v>0</v>
      </c>
      <c r="O141" s="125"/>
      <c r="P141" s="239"/>
    </row>
    <row r="142" spans="1:16" s="126" customFormat="1" ht="16" x14ac:dyDescent="0.2">
      <c r="A142" s="12" t="s">
        <v>7</v>
      </c>
      <c r="B142" s="7"/>
      <c r="C142" s="17"/>
      <c r="D142" s="8"/>
      <c r="E142" s="8"/>
      <c r="F142" s="164">
        <v>1.4455144003025586E-2</v>
      </c>
      <c r="G142" s="9"/>
      <c r="H142" s="9"/>
      <c r="I142" s="95">
        <f t="shared" si="21"/>
        <v>0</v>
      </c>
      <c r="J142" s="164"/>
      <c r="K142" s="9"/>
      <c r="L142" s="9"/>
      <c r="M142" s="95">
        <f t="shared" si="22"/>
        <v>0</v>
      </c>
      <c r="N142" s="95">
        <f t="shared" si="23"/>
        <v>0</v>
      </c>
      <c r="O142" s="125"/>
      <c r="P142" s="239"/>
    </row>
    <row r="143" spans="1:16" s="126" customFormat="1" ht="16" x14ac:dyDescent="0.2">
      <c r="A143" s="12"/>
      <c r="B143" s="7"/>
      <c r="C143" s="17"/>
      <c r="D143" s="8"/>
      <c r="E143" s="8"/>
      <c r="F143" s="164"/>
      <c r="G143" s="9"/>
      <c r="H143" s="9"/>
      <c r="I143" s="95">
        <f t="shared" si="21"/>
        <v>0</v>
      </c>
      <c r="J143" s="164"/>
      <c r="K143" s="9"/>
      <c r="L143" s="9"/>
      <c r="M143" s="95">
        <f t="shared" si="22"/>
        <v>0</v>
      </c>
      <c r="N143" s="95">
        <f t="shared" si="23"/>
        <v>0</v>
      </c>
      <c r="O143" s="125"/>
      <c r="P143" s="239"/>
    </row>
    <row r="144" spans="1:16" s="126" customFormat="1" ht="16" x14ac:dyDescent="0.2">
      <c r="A144" s="12" t="s">
        <v>7</v>
      </c>
      <c r="B144" s="7"/>
      <c r="C144" s="17"/>
      <c r="D144" s="8"/>
      <c r="E144" s="8"/>
      <c r="F144" s="164">
        <v>1.3908934376180813E-2</v>
      </c>
      <c r="G144" s="9"/>
      <c r="H144" s="9"/>
      <c r="I144" s="95">
        <f t="shared" si="21"/>
        <v>0</v>
      </c>
      <c r="J144" s="164"/>
      <c r="K144" s="9"/>
      <c r="L144" s="9"/>
      <c r="M144" s="95">
        <f t="shared" si="22"/>
        <v>0</v>
      </c>
      <c r="N144" s="95">
        <f t="shared" si="23"/>
        <v>0</v>
      </c>
      <c r="O144" s="125"/>
      <c r="P144" s="239"/>
    </row>
    <row r="145" spans="1:16" s="126" customFormat="1" ht="16" x14ac:dyDescent="0.2">
      <c r="A145" s="12" t="s">
        <v>7</v>
      </c>
      <c r="B145" s="7"/>
      <c r="C145" s="17"/>
      <c r="D145" s="8"/>
      <c r="E145" s="8"/>
      <c r="F145" s="164">
        <v>8.785119550935281E-3</v>
      </c>
      <c r="G145" s="9"/>
      <c r="H145" s="9"/>
      <c r="I145" s="95">
        <f t="shared" si="21"/>
        <v>0</v>
      </c>
      <c r="J145" s="164"/>
      <c r="K145" s="9"/>
      <c r="L145" s="9"/>
      <c r="M145" s="95">
        <f t="shared" si="22"/>
        <v>0</v>
      </c>
      <c r="N145" s="95">
        <f t="shared" si="23"/>
        <v>0</v>
      </c>
      <c r="O145" s="125"/>
      <c r="P145" s="239"/>
    </row>
    <row r="146" spans="1:16" s="126" customFormat="1" ht="16" x14ac:dyDescent="0.2">
      <c r="A146" s="12"/>
      <c r="B146" s="7"/>
      <c r="C146" s="17"/>
      <c r="D146" s="8"/>
      <c r="E146" s="8"/>
      <c r="F146" s="164"/>
      <c r="G146" s="9"/>
      <c r="H146" s="9"/>
      <c r="I146" s="95" t="s">
        <v>29</v>
      </c>
      <c r="J146" s="164"/>
      <c r="K146" s="9"/>
      <c r="L146" s="9"/>
      <c r="M146" s="95" t="s">
        <v>29</v>
      </c>
      <c r="N146" s="84" t="s">
        <v>29</v>
      </c>
      <c r="O146" s="125"/>
      <c r="P146" s="239"/>
    </row>
    <row r="147" spans="1:16" s="126" customFormat="1" ht="22.5" customHeight="1" x14ac:dyDescent="0.2">
      <c r="A147" s="12"/>
      <c r="B147" s="7"/>
      <c r="C147" s="8" t="s">
        <v>79</v>
      </c>
      <c r="D147" s="8"/>
      <c r="E147" s="8"/>
      <c r="F147" s="164"/>
      <c r="G147" s="9"/>
      <c r="H147" s="9"/>
      <c r="I147" s="95">
        <f>SUM(I135:I146)</f>
        <v>0</v>
      </c>
      <c r="J147" s="164"/>
      <c r="K147" s="9"/>
      <c r="L147" s="9"/>
      <c r="M147" s="95">
        <f>SUM(M135:M146)</f>
        <v>0</v>
      </c>
      <c r="N147" s="95">
        <f>SUM(N135:N146)</f>
        <v>0</v>
      </c>
      <c r="O147" s="125"/>
      <c r="P147" s="239"/>
    </row>
    <row r="148" spans="1:16" s="126" customFormat="1" ht="20.25" customHeight="1" x14ac:dyDescent="0.2">
      <c r="A148" s="12"/>
      <c r="B148" s="170"/>
      <c r="C148" s="8"/>
      <c r="D148" s="8"/>
      <c r="E148" s="8"/>
      <c r="F148" s="175"/>
      <c r="G148" s="171"/>
      <c r="H148" s="171"/>
      <c r="I148" s="84"/>
      <c r="J148" s="175"/>
      <c r="K148" s="28"/>
      <c r="L148" s="28"/>
      <c r="M148" s="84"/>
      <c r="N148" s="84"/>
      <c r="O148" s="125"/>
      <c r="P148" s="239"/>
    </row>
    <row r="149" spans="1:16" s="126" customFormat="1" ht="16" x14ac:dyDescent="0.2">
      <c r="A149" s="12" t="s">
        <v>7</v>
      </c>
      <c r="B149" s="7"/>
      <c r="C149" s="216" t="s">
        <v>80</v>
      </c>
      <c r="D149" s="217"/>
      <c r="E149" s="217"/>
      <c r="F149" s="218"/>
      <c r="G149" s="218"/>
      <c r="H149" s="218"/>
      <c r="I149" s="219">
        <f>+I131+I147</f>
        <v>0</v>
      </c>
      <c r="J149" s="218"/>
      <c r="K149" s="218"/>
      <c r="L149" s="218"/>
      <c r="M149" s="219">
        <f>+M131+M147</f>
        <v>0</v>
      </c>
      <c r="N149" s="219">
        <f>+N131+N147</f>
        <v>0</v>
      </c>
      <c r="O149" s="125"/>
      <c r="P149" s="239"/>
    </row>
    <row r="150" spans="1:16" s="126" customFormat="1" ht="16" x14ac:dyDescent="0.2">
      <c r="A150" s="12"/>
      <c r="B150" s="7"/>
      <c r="C150" s="26"/>
      <c r="D150" s="8"/>
      <c r="E150" s="8"/>
      <c r="F150" s="9"/>
      <c r="G150" s="9"/>
      <c r="H150" s="9"/>
      <c r="I150" s="95"/>
      <c r="J150" s="9"/>
      <c r="K150" s="9"/>
      <c r="L150" s="9"/>
      <c r="M150" s="95"/>
      <c r="N150" s="95"/>
      <c r="O150" s="125"/>
      <c r="P150" s="239"/>
    </row>
    <row r="151" spans="1:16" s="126" customFormat="1" ht="16" x14ac:dyDescent="0.2">
      <c r="A151" s="12"/>
      <c r="B151" s="7"/>
      <c r="C151" s="216" t="s">
        <v>81</v>
      </c>
      <c r="D151" s="217"/>
      <c r="E151" s="217"/>
      <c r="F151" s="218"/>
      <c r="G151" s="218"/>
      <c r="H151" s="218"/>
      <c r="I151" s="219" t="e">
        <f>SUM(I23+I26+I76+I81+I100+I119+I124+I149)</f>
        <v>#VALUE!</v>
      </c>
      <c r="J151" s="218"/>
      <c r="K151" s="218"/>
      <c r="L151" s="218"/>
      <c r="M151" s="219"/>
      <c r="N151" s="219"/>
      <c r="O151" s="125"/>
      <c r="P151" s="239"/>
    </row>
    <row r="152" spans="1:16" s="126" customFormat="1" ht="16" x14ac:dyDescent="0.2">
      <c r="A152" s="12"/>
      <c r="B152" s="7"/>
      <c r="C152" s="26"/>
      <c r="D152" s="8"/>
      <c r="E152" s="8"/>
      <c r="F152" s="9"/>
      <c r="G152" s="9"/>
      <c r="H152" s="9"/>
      <c r="I152" s="95"/>
      <c r="J152" s="9"/>
      <c r="K152" s="9"/>
      <c r="L152" s="9"/>
      <c r="M152" s="95"/>
      <c r="N152" s="95"/>
      <c r="O152" s="125"/>
      <c r="P152" s="239"/>
    </row>
    <row r="153" spans="1:16" s="126" customFormat="1" ht="16" x14ac:dyDescent="0.2">
      <c r="A153" s="12"/>
      <c r="B153" s="24" t="str">
        <f>Summary!C26</f>
        <v>IX. INDIRECT COSTS</v>
      </c>
      <c r="C153" s="26"/>
      <c r="D153" s="8"/>
      <c r="E153" s="8"/>
      <c r="F153" s="9"/>
      <c r="G153" s="9"/>
      <c r="H153" s="9"/>
      <c r="I153" s="95"/>
      <c r="J153" s="9"/>
      <c r="K153" s="9"/>
      <c r="L153" s="9"/>
      <c r="M153" s="95"/>
      <c r="N153" s="95"/>
      <c r="O153" s="125"/>
      <c r="P153" s="239"/>
    </row>
    <row r="154" spans="1:16" s="126" customFormat="1" ht="16" x14ac:dyDescent="0.2">
      <c r="A154" s="12"/>
      <c r="B154" s="7"/>
      <c r="C154" s="26"/>
      <c r="D154" s="8"/>
      <c r="E154" s="8" t="s">
        <v>82</v>
      </c>
      <c r="F154" s="9"/>
      <c r="G154" s="9"/>
      <c r="H154" s="9"/>
      <c r="I154" s="95"/>
      <c r="J154" s="9"/>
      <c r="K154" s="9"/>
      <c r="L154" s="9"/>
      <c r="M154" s="95"/>
      <c r="N154" s="95"/>
      <c r="O154" s="125"/>
      <c r="P154" s="239"/>
    </row>
    <row r="155" spans="1:16" s="126" customFormat="1" ht="16" x14ac:dyDescent="0.2">
      <c r="A155" s="12"/>
      <c r="B155" s="7"/>
      <c r="C155" s="216" t="s">
        <v>83</v>
      </c>
      <c r="D155" s="217"/>
      <c r="E155" s="217" t="s">
        <v>32</v>
      </c>
      <c r="F155" s="218"/>
      <c r="G155" s="218"/>
      <c r="H155" s="218"/>
      <c r="I155" s="227" t="e">
        <f>E155*I151</f>
        <v>#VALUE!</v>
      </c>
      <c r="J155" s="218"/>
      <c r="K155" s="218"/>
      <c r="L155" s="218"/>
      <c r="M155" s="227" t="e">
        <f>E155*M151</f>
        <v>#VALUE!</v>
      </c>
      <c r="N155" s="219" t="e">
        <f>I155+M155</f>
        <v>#VALUE!</v>
      </c>
      <c r="O155" s="125"/>
      <c r="P155" s="239"/>
    </row>
    <row r="156" spans="1:16" s="126" customFormat="1" ht="16" x14ac:dyDescent="0.2">
      <c r="A156" s="12"/>
      <c r="B156" s="7"/>
      <c r="C156" s="26"/>
      <c r="D156" s="8"/>
      <c r="E156" s="8"/>
      <c r="F156" s="9"/>
      <c r="G156" s="9"/>
      <c r="H156" s="9"/>
      <c r="I156" s="95"/>
      <c r="J156" s="9"/>
      <c r="K156" s="9"/>
      <c r="L156" s="9"/>
      <c r="M156" s="95"/>
      <c r="N156" s="95"/>
      <c r="O156" s="125"/>
      <c r="P156" s="239"/>
    </row>
    <row r="157" spans="1:16" s="153" customFormat="1" ht="16" x14ac:dyDescent="0.2">
      <c r="A157" s="150"/>
      <c r="B157" s="24"/>
      <c r="D157" s="26"/>
      <c r="E157" s="26"/>
      <c r="F157" s="28"/>
      <c r="G157" s="28"/>
      <c r="H157" s="28"/>
      <c r="I157" s="84"/>
      <c r="J157" s="28"/>
      <c r="K157" s="28"/>
      <c r="L157" s="28"/>
      <c r="M157" s="84"/>
      <c r="N157" s="84"/>
      <c r="O157" s="152"/>
      <c r="P157" s="242"/>
    </row>
    <row r="158" spans="1:16" s="126" customFormat="1" ht="16" x14ac:dyDescent="0.2">
      <c r="A158" s="12"/>
      <c r="B158" s="7"/>
      <c r="C158" s="216" t="s">
        <v>18</v>
      </c>
      <c r="D158" s="217"/>
      <c r="E158" s="217"/>
      <c r="F158" s="218"/>
      <c r="G158" s="218"/>
      <c r="H158" s="218"/>
      <c r="I158" s="226" t="e">
        <f>I151+I155</f>
        <v>#VALUE!</v>
      </c>
      <c r="J158" s="218"/>
      <c r="K158" s="218"/>
      <c r="L158" s="218"/>
      <c r="M158" s="226" t="e">
        <f>+M149+M124+M119+M100+M81+M76+M26+M23+M155</f>
        <v>#VALUE!</v>
      </c>
      <c r="N158" s="226" t="e">
        <f>+N149+N124+N119+N100+N81+N76+N26+N23+N155</f>
        <v>#VALUE!</v>
      </c>
      <c r="O158" s="125"/>
      <c r="P158" s="239"/>
    </row>
    <row r="159" spans="1:16" s="126" customFormat="1" ht="16" x14ac:dyDescent="0.2">
      <c r="A159" s="12"/>
      <c r="B159" s="7"/>
      <c r="C159" s="26"/>
      <c r="D159" s="8"/>
      <c r="E159" s="8"/>
      <c r="F159" s="9"/>
      <c r="G159" s="9"/>
      <c r="H159" s="9"/>
      <c r="I159" s="177"/>
      <c r="J159" s="9"/>
      <c r="K159" s="9"/>
      <c r="L159" s="9"/>
      <c r="M159" s="177"/>
      <c r="N159" s="177"/>
      <c r="O159" s="125"/>
      <c r="P159" s="239"/>
    </row>
    <row r="160" spans="1:16" s="153" customFormat="1" ht="16" x14ac:dyDescent="0.2">
      <c r="A160" s="150"/>
      <c r="B160" s="24" t="s">
        <v>86</v>
      </c>
      <c r="C160" s="247" t="s">
        <v>87</v>
      </c>
      <c r="D160" s="26"/>
      <c r="E160" s="245">
        <v>0.05</v>
      </c>
      <c r="F160" s="28"/>
      <c r="G160" s="28"/>
      <c r="H160" s="28"/>
      <c r="I160" s="246" t="e">
        <f>E160*I158</f>
        <v>#VALUE!</v>
      </c>
      <c r="J160" s="28"/>
      <c r="K160" s="248"/>
      <c r="L160" s="248"/>
      <c r="M160" s="246" t="e">
        <f>E160*M158</f>
        <v>#VALUE!</v>
      </c>
      <c r="N160" s="176" t="e">
        <f>M160+I160</f>
        <v>#VALUE!</v>
      </c>
      <c r="O160" s="152"/>
      <c r="P160" s="242"/>
    </row>
    <row r="161" spans="1:16" s="126" customFormat="1" ht="16" x14ac:dyDescent="0.2">
      <c r="A161" s="12"/>
      <c r="B161" s="7"/>
      <c r="C161" s="5"/>
      <c r="D161" s="8"/>
      <c r="E161" s="8"/>
      <c r="F161" s="9"/>
      <c r="G161" s="9"/>
      <c r="H161" s="9"/>
      <c r="I161" s="179"/>
      <c r="J161" s="9"/>
      <c r="K161" s="178"/>
      <c r="L161" s="178"/>
      <c r="M161" s="179"/>
      <c r="N161" s="179"/>
      <c r="O161" s="125"/>
      <c r="P161" s="239"/>
    </row>
    <row r="162" spans="1:16" ht="3.75" customHeight="1" thickBot="1" x14ac:dyDescent="0.25">
      <c r="A162" s="180"/>
      <c r="B162" s="181"/>
      <c r="C162" s="182"/>
      <c r="D162" s="183"/>
      <c r="E162" s="184"/>
      <c r="F162" s="185"/>
      <c r="G162" s="185"/>
      <c r="H162" s="185"/>
      <c r="I162" s="186"/>
      <c r="J162" s="185"/>
      <c r="K162" s="185"/>
      <c r="L162" s="185"/>
      <c r="M162" s="186"/>
      <c r="N162" s="186"/>
      <c r="O162" s="187"/>
    </row>
  </sheetData>
  <sheetProtection formatCells="0"/>
  <pageMargins left="0.7" right="0.7" top="0.75" bottom="0.75" header="0.3" footer="0.3"/>
  <pageSetup paperSize="8" scale="5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D0257B8C2146449C649F96DAF1E17D" ma:contentTypeVersion="7" ma:contentTypeDescription="Create a new document." ma:contentTypeScope="" ma:versionID="dd4a78cc61a0b5b3af9016f395a84402">
  <xsd:schema xmlns:xsd="http://www.w3.org/2001/XMLSchema" xmlns:xs="http://www.w3.org/2001/XMLSchema" xmlns:p="http://schemas.microsoft.com/office/2006/metadata/properties" xmlns:ns2="9f37a2a5-f567-4fdf-a0b7-e71c15fd8913" xmlns:ns3="1d1cf0c3-b812-4682-ba7f-bffd58922bfb" xmlns:ns4="3883dca2-55c1-4b8d-af84-5f088f56c6dd" targetNamespace="http://schemas.microsoft.com/office/2006/metadata/properties" ma:root="true" ma:fieldsID="1c51b7d7c1c9dcf09584be76b9942121" ns2:_="" ns3:_="" ns4:_="">
    <xsd:import namespace="9f37a2a5-f567-4fdf-a0b7-e71c15fd8913"/>
    <xsd:import namespace="1d1cf0c3-b812-4682-ba7f-bffd58922bfb"/>
    <xsd:import namespace="3883dca2-55c1-4b8d-af84-5f088f56c6dd"/>
    <xsd:element name="properties">
      <xsd:complexType>
        <xsd:sequence>
          <xsd:element name="documentManagement">
            <xsd:complexType>
              <xsd:all>
                <xsd:element ref="ns2:OSP_x0020_Project_x0020_Code" minOccurs="0"/>
                <xsd:element ref="ns2:Salesforce_x0020_Review" minOccurs="0"/>
                <xsd:element ref="ns3:SharedWithUsers" minOccurs="0"/>
                <xsd:element ref="ns3:SharingHintHash" minOccurs="0"/>
                <xsd:element ref="ns3:SharedWithDetails" minOccurs="0"/>
                <xsd:element ref="ns4:LastSharedByUser" minOccurs="0"/>
                <xsd:element ref="ns4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37a2a5-f567-4fdf-a0b7-e71c15fd8913" elementFormDefault="qualified">
    <xsd:import namespace="http://schemas.microsoft.com/office/2006/documentManagement/types"/>
    <xsd:import namespace="http://schemas.microsoft.com/office/infopath/2007/PartnerControls"/>
    <xsd:element name="OSP_x0020_Project_x0020_Code" ma:index="8" nillable="true" ma:displayName="OSP Project Code" ma:internalName="OSP_x0020_Project_x0020_Code">
      <xsd:simpleType>
        <xsd:restriction base="dms:Text">
          <xsd:maxLength value="10"/>
        </xsd:restriction>
      </xsd:simpleType>
    </xsd:element>
    <xsd:element name="Salesforce_x0020_Review" ma:index="9" nillable="true" ma:displayName="Salesforce Review" ma:default="0" ma:indexed="true" ma:internalName="Salesforce_x0020_Review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1cf0c3-b812-4682-ba7f-bffd58922bf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Sharing Hint Hash" ma:internalName="SharingHintHash" ma:readOnly="true">
      <xsd:simpleType>
        <xsd:restriction base="dms:Text"/>
      </xsd:simple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83dca2-55c1-4b8d-af84-5f088f56c6dd" elementFormDefault="qualified">
    <xsd:import namespace="http://schemas.microsoft.com/office/2006/documentManagement/types"/>
    <xsd:import namespace="http://schemas.microsoft.com/office/infopath/2007/PartnerControls"/>
    <xsd:element name="LastSharedByUser" ma:index="13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4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x0020_Project_x0020_Code xmlns="9f37a2a5-f567-4fdf-a0b7-e71c15fd8913" xsi:nil="true"/>
    <Salesforce_x0020_Review xmlns="9f37a2a5-f567-4fdf-a0b7-e71c15fd8913">false</Salesforce_x0020_Review>
  </documentManagement>
</p:properties>
</file>

<file path=customXml/itemProps1.xml><?xml version="1.0" encoding="utf-8"?>
<ds:datastoreItem xmlns:ds="http://schemas.openxmlformats.org/officeDocument/2006/customXml" ds:itemID="{6E9FB52B-2B75-4C54-82EA-D3606647C8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37a2a5-f567-4fdf-a0b7-e71c15fd8913"/>
    <ds:schemaRef ds:uri="1d1cf0c3-b812-4682-ba7f-bffd58922bfb"/>
    <ds:schemaRef ds:uri="3883dca2-55c1-4b8d-af84-5f088f56c6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D10954-2BAE-490C-9C6E-8F59C3AA19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90C76D-1BDB-4F95-8C29-56D00CE944E6}">
  <ds:schemaRefs>
    <ds:schemaRef ds:uri="http://schemas.microsoft.com/office/2006/metadata/properties"/>
    <ds:schemaRef ds:uri="http://schemas.microsoft.com/office/infopath/2007/PartnerControls"/>
    <ds:schemaRef ds:uri="9f37a2a5-f567-4fdf-a0b7-e71c15fd891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Summary</vt:lpstr>
      <vt:lpstr>Detail</vt:lpstr>
      <vt:lpstr>Detail!Print_Area</vt:lpstr>
      <vt:lpstr>Summary!Print_Area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Lee, Elliot</dc:creator>
  <cp:keywords/>
  <dc:description/>
  <cp:lastModifiedBy>Microsoft Office User</cp:lastModifiedBy>
  <cp:revision/>
  <dcterms:created xsi:type="dcterms:W3CDTF">2016-10-10T20:48:49Z</dcterms:created>
  <dcterms:modified xsi:type="dcterms:W3CDTF">2023-03-03T23:57:18Z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0x0101009AD0257B8C2146449C649F96DAF1E17D</vt:lpwstr>
  </property>
</Properties>
</file>