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211"/>
  <workbookPr filterPrivacy="1" defaultThemeVersion="124226"/>
  <xr:revisionPtr revIDLastSave="0" documentId="13_ncr:1_{6FD02E62-6A1D-9F49-BE29-2B0EBD883C1C}" xr6:coauthVersionLast="47" xr6:coauthVersionMax="47" xr10:uidLastSave="{00000000-0000-0000-0000-000000000000}"/>
  <bookViews>
    <workbookView xWindow="0" yWindow="0" windowWidth="28800" windowHeight="18000" xr2:uid="{00000000-000D-0000-FFFF-FFFF00000000}"/>
  </bookViews>
  <sheets>
    <sheet name="Sheet1" sheetId="1" r:id="rId1"/>
  </sheets>
  <definedNames>
    <definedName name="_xlnm.Print_Titles" localSheetId="0">Sheet1!$2:$2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90" i="1" l="1"/>
  <c r="I90" i="1"/>
  <c r="I6" i="1"/>
  <c r="J6" i="1" s="1"/>
  <c r="I7" i="1"/>
  <c r="J7" i="1"/>
  <c r="I8" i="1"/>
  <c r="J8" i="1"/>
  <c r="I9" i="1"/>
  <c r="J9" i="1"/>
  <c r="I10" i="1"/>
  <c r="J10" i="1" s="1"/>
  <c r="I11" i="1"/>
  <c r="J11" i="1"/>
  <c r="I12" i="1"/>
  <c r="J12" i="1"/>
  <c r="I13" i="1"/>
  <c r="J13" i="1"/>
  <c r="I14" i="1"/>
  <c r="J14" i="1" s="1"/>
  <c r="I15" i="1"/>
  <c r="J15" i="1"/>
  <c r="I16" i="1"/>
  <c r="J16" i="1"/>
  <c r="I17" i="1"/>
  <c r="J17" i="1"/>
  <c r="I18" i="1"/>
  <c r="J18" i="1" s="1"/>
  <c r="I19" i="1"/>
  <c r="J19" i="1"/>
  <c r="I20" i="1"/>
  <c r="J20" i="1"/>
  <c r="I21" i="1"/>
  <c r="J21" i="1"/>
  <c r="I22" i="1"/>
  <c r="J22" i="1" s="1"/>
  <c r="I23" i="1"/>
  <c r="J23" i="1"/>
  <c r="I24" i="1"/>
  <c r="J24" i="1"/>
  <c r="I25" i="1"/>
  <c r="J25" i="1"/>
  <c r="I26" i="1"/>
  <c r="J26" i="1" s="1"/>
  <c r="I27" i="1"/>
  <c r="J27" i="1"/>
  <c r="I28" i="1"/>
  <c r="J28" i="1"/>
  <c r="I29" i="1"/>
  <c r="J29" i="1"/>
  <c r="I30" i="1"/>
  <c r="J30" i="1" s="1"/>
  <c r="I31" i="1"/>
  <c r="J31" i="1"/>
  <c r="I32" i="1"/>
  <c r="J32" i="1"/>
  <c r="I33" i="1"/>
  <c r="J33" i="1"/>
  <c r="I34" i="1"/>
  <c r="J34" i="1" s="1"/>
  <c r="I35" i="1"/>
  <c r="J35" i="1"/>
  <c r="I36" i="1"/>
  <c r="J36" i="1"/>
  <c r="I37" i="1"/>
  <c r="J37" i="1"/>
  <c r="I38" i="1"/>
  <c r="J38" i="1" s="1"/>
  <c r="I39" i="1"/>
  <c r="J39" i="1"/>
  <c r="I40" i="1"/>
  <c r="J40" i="1"/>
  <c r="I41" i="1"/>
  <c r="J41" i="1"/>
  <c r="I42" i="1"/>
  <c r="J42" i="1" s="1"/>
  <c r="I43" i="1"/>
  <c r="J43" i="1"/>
  <c r="I44" i="1"/>
  <c r="J44" i="1"/>
  <c r="I45" i="1"/>
  <c r="J45" i="1"/>
  <c r="I46" i="1"/>
  <c r="J46" i="1" s="1"/>
  <c r="I47" i="1"/>
  <c r="J47" i="1"/>
  <c r="I48" i="1"/>
  <c r="J48" i="1"/>
  <c r="I49" i="1"/>
  <c r="J49" i="1"/>
  <c r="I50" i="1"/>
  <c r="J50" i="1" s="1"/>
  <c r="I51" i="1"/>
  <c r="J51" i="1"/>
  <c r="I52" i="1"/>
  <c r="J52" i="1"/>
  <c r="I53" i="1"/>
  <c r="J53" i="1"/>
  <c r="I54" i="1"/>
  <c r="J54" i="1" s="1"/>
  <c r="I55" i="1"/>
  <c r="J55" i="1"/>
  <c r="I56" i="1"/>
  <c r="J56" i="1"/>
  <c r="I57" i="1"/>
  <c r="J57" i="1"/>
  <c r="I58" i="1"/>
  <c r="J58" i="1" s="1"/>
  <c r="I59" i="1"/>
  <c r="J59" i="1"/>
  <c r="I60" i="1"/>
  <c r="J60" i="1"/>
  <c r="I61" i="1"/>
  <c r="J61" i="1"/>
  <c r="I62" i="1"/>
  <c r="J62" i="1" s="1"/>
  <c r="I63" i="1"/>
  <c r="J63" i="1"/>
  <c r="I64" i="1"/>
  <c r="J64" i="1"/>
  <c r="I65" i="1"/>
  <c r="J65" i="1"/>
  <c r="I66" i="1"/>
  <c r="J66" i="1" s="1"/>
  <c r="I67" i="1"/>
  <c r="J67" i="1"/>
  <c r="I68" i="1"/>
  <c r="J68" i="1"/>
  <c r="I69" i="1"/>
  <c r="J69" i="1"/>
  <c r="I70" i="1"/>
  <c r="J70" i="1" s="1"/>
  <c r="I71" i="1"/>
  <c r="J71" i="1"/>
  <c r="I72" i="1"/>
  <c r="J72" i="1"/>
  <c r="I73" i="1"/>
  <c r="J73" i="1"/>
  <c r="I74" i="1"/>
  <c r="J74" i="1" s="1"/>
  <c r="I75" i="1"/>
  <c r="J75" i="1"/>
  <c r="I76" i="1"/>
  <c r="J76" i="1"/>
  <c r="I77" i="1"/>
  <c r="J77" i="1"/>
  <c r="I78" i="1"/>
  <c r="J78" i="1" s="1"/>
  <c r="I79" i="1"/>
  <c r="J79" i="1"/>
  <c r="I80" i="1"/>
  <c r="J80" i="1"/>
  <c r="I81" i="1"/>
  <c r="J81" i="1"/>
  <c r="I82" i="1"/>
  <c r="J82" i="1" s="1"/>
  <c r="I83" i="1"/>
  <c r="J83" i="1"/>
  <c r="I84" i="1"/>
  <c r="J84" i="1"/>
  <c r="I85" i="1"/>
  <c r="J85" i="1"/>
  <c r="I86" i="1"/>
  <c r="J86" i="1" s="1"/>
  <c r="I87" i="1"/>
  <c r="J87" i="1"/>
  <c r="I88" i="1"/>
  <c r="J88" i="1"/>
  <c r="I89" i="1"/>
  <c r="J89" i="1"/>
  <c r="J5" i="1"/>
  <c r="I5" i="1"/>
  <c r="G89" i="1"/>
  <c r="G88" i="1" l="1"/>
  <c r="G87" i="1"/>
  <c r="G86" i="1"/>
  <c r="G85" i="1"/>
  <c r="G84" i="1" l="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8" i="1"/>
  <c r="G7" i="1"/>
  <c r="G6" i="1"/>
  <c r="A6" i="1"/>
  <c r="A7" i="1" s="1"/>
  <c r="A9" i="1" s="1"/>
  <c r="A11" i="1" s="1"/>
  <c r="A13" i="1" s="1"/>
  <c r="A18" i="1" s="1"/>
  <c r="A21" i="1" s="1"/>
  <c r="A23" i="1" s="1"/>
  <c r="A31" i="1" s="1"/>
  <c r="A34" i="1" s="1"/>
  <c r="A38" i="1" s="1"/>
  <c r="A42" i="1" s="1"/>
  <c r="A45" i="1" s="1"/>
  <c r="A53" i="1" s="1"/>
  <c r="A57" i="1" s="1"/>
  <c r="A61" i="1" s="1"/>
  <c r="A62" i="1" s="1"/>
  <c r="A63" i="1" s="1"/>
  <c r="A64" i="1" s="1"/>
  <c r="A65" i="1" s="1"/>
  <c r="A66" i="1" s="1"/>
  <c r="A67" i="1" s="1"/>
  <c r="A69" i="1" s="1"/>
  <c r="A70" i="1" s="1"/>
  <c r="A71" i="1" s="1"/>
  <c r="A72" i="1" s="1"/>
  <c r="A73" i="1" s="1"/>
  <c r="A74" i="1" s="1"/>
  <c r="G5" i="1"/>
  <c r="G4" i="1"/>
  <c r="G90" i="1" l="1"/>
  <c r="A75" i="1"/>
  <c r="A76" i="1" s="1"/>
  <c r="A77" i="1" s="1"/>
  <c r="A79" i="1" s="1"/>
  <c r="A81" i="1" s="1"/>
  <c r="A82" i="1" s="1"/>
</calcChain>
</file>

<file path=xl/sharedStrings.xml><?xml version="1.0" encoding="utf-8"?>
<sst xmlns="http://schemas.openxmlformats.org/spreadsheetml/2006/main" count="246" uniqueCount="167">
  <si>
    <t xml:space="preserve">SI. </t>
  </si>
  <si>
    <t>Ref</t>
  </si>
  <si>
    <t>Description of Work</t>
  </si>
  <si>
    <t xml:space="preserve">Unit </t>
  </si>
  <si>
    <t>Qty.</t>
  </si>
  <si>
    <t>Amount
(Rs.)</t>
  </si>
  <si>
    <t>A. UPGRADATION OF ICU AND OT</t>
  </si>
  <si>
    <t>Removing white or colour wash by scrapping and sand papering and preparing the surface smooth including necessary repairs to scratches, etc., complete.</t>
  </si>
  <si>
    <r>
      <t>m</t>
    </r>
    <r>
      <rPr>
        <vertAlign val="superscript"/>
        <sz val="11"/>
        <rFont val="Arial"/>
        <family val="2"/>
      </rPr>
      <t>2</t>
    </r>
  </si>
  <si>
    <t>13.80A.2</t>
  </si>
  <si>
    <t>Providing and applying white cement based putty of average thickness 2 mm, of approved brand and manufacturer, over the plastered wall surface to prepare the surface even and smooth complete.</t>
  </si>
  <si>
    <t>13.92.1</t>
  </si>
  <si>
    <t>Wall painting with plastic emulsion paint of approved brand and manufacture to give an even shade: Two or more coats on new work.</t>
  </si>
  <si>
    <t>Wood Work</t>
  </si>
  <si>
    <t>Providing and fixing ISI marked flush door shutters conforming to IS : 2202 (Part I) non-decorative type, core of block board construction with frame of 1st class hard wood and well matched commercial 3 ply veneering with vertical grains or cross bands and face veneers on both faces of shutters:</t>
  </si>
  <si>
    <t>a</t>
  </si>
  <si>
    <t>9.21.1</t>
  </si>
  <si>
    <t>35 mm thick including ISI marked Stainless Steel butt hinges with necessary screws</t>
  </si>
  <si>
    <t>21.1.2</t>
  </si>
  <si>
    <t>For shutters of doors, windows and ventilators including providing and fixing hinges / pivots and making provision for fixing of fittings wherever required including the cost of EPDM rubber / neoprene gasket required (Fittings shall be paid for separately).</t>
  </si>
  <si>
    <t>21.1.2.2</t>
  </si>
  <si>
    <t>Powder coated aluminium (minimum thickness of powder coating 50 micron).</t>
  </si>
  <si>
    <t>kg</t>
  </si>
  <si>
    <t>26.27
(BSR 2020)</t>
  </si>
  <si>
    <t>Providing and fixing mineral fibre false ceiling tiles at all heights of size 595X595mm of approved texture, design and pattern. The tiles should have Humidity Resistance (RH) of 99%, Light Reflectance &gt; 85%, Thermal Conductivity k = 0.052 - 0.057 w/m K, Fire Performance as per (BS 476 pt - 6 &amp;7)in true horizontal level suspended on interlocking T-Grid of hot dipped all round galvanized iron section of 0.33 mm thick (galvanized @120 gsm ) comprising of main T runners of 15x32 mm of length 3000 mm, cross T of size 15x32mm of length 1200 mm and secondary intermediate cross T of size 15x32 mm of length 600 mm to form grid module of size 600x600 mm suspended from ceiling using galvanized mild steel item (galvanised @80gsm) 50 mm long 8mm outer diameter M-6 dash fasteners, 6 mm diameter fully threaded hanger rod up to 1000mm length and L-shape level adjuster of size 85x25x2 mm, spaced.</t>
  </si>
  <si>
    <t>at 1200 mm centre to centre along main ‘T’. The system should rest on periphery walls / partitions with the help of GI perimeter wall angle of size 24x24X3000 mm made of 0.40 mm thick sheet, to be fixed to the wall with help of plastic rawl plug at 450 mm centre to centre and 40 mm long dry wall S.S. screws. The exposed bottom portion of all T-sections used in false ceiling support system shall be prepainted with polyester baked paint, for all heights. The work shall be carried out as per specifications, drawings and as per directions of the engineer-in-charge.</t>
  </si>
  <si>
    <t>26.27.3 
(BSR 2020)</t>
  </si>
  <si>
    <t xml:space="preserve">With 16 mm thick beveled tegular mineral fibre Antimicrobial false ceiling tile.
</t>
  </si>
  <si>
    <t>Electrical works - Schedule items</t>
  </si>
  <si>
    <t>POINT WIRING</t>
  </si>
  <si>
    <t>SOR-1.3</t>
  </si>
  <si>
    <t>Point wiring in PVC Conduit, with Modular type switch</t>
  </si>
  <si>
    <t>Wiring for light point / fan point / exhaust fan point / call bell point with 1.5 sq.mm FR PVC insulated copper conductor single core cable in surface / recessed PVC conduit, with modular type switch, modular plate, suitable GI box, etc., as required.</t>
  </si>
  <si>
    <t>SOR-1.3.3</t>
  </si>
  <si>
    <t>Group C</t>
  </si>
  <si>
    <t>Point</t>
  </si>
  <si>
    <t>SOR-1.3.4</t>
  </si>
  <si>
    <t>Wiring for twin control point with 1.5 sq.mm FR PVC insulated copper conductor single core cable in surface / recessed PVC conduit, 2-way modular switch, modular plate, suitable GI box, etc., as required.</t>
  </si>
  <si>
    <t>Circuit / Submain wiring in PVC conduit</t>
  </si>
  <si>
    <t>SOR-1.7</t>
  </si>
  <si>
    <t>Wiring for circuit / sub main wiring along with earth wire with the following sizes of PVC insulated copper conductor, single core cable in surface / recessed  PVC conduit as required.</t>
  </si>
  <si>
    <t>1.7.1</t>
  </si>
  <si>
    <t>2 X 1.5 sq. mm + 1 X 1.5 sq. mm earth wire</t>
  </si>
  <si>
    <t>metre</t>
  </si>
  <si>
    <t>b</t>
  </si>
  <si>
    <t>1.7.2</t>
  </si>
  <si>
    <t>2 X 2.5 sq. mm + 1 X 2.5 sq. mm earth wire</t>
  </si>
  <si>
    <t>c</t>
  </si>
  <si>
    <t>1.7.3</t>
  </si>
  <si>
    <t>2 X 4 sq. mm. + 1 X 4 Sq. mm. earth wire</t>
  </si>
  <si>
    <t>d</t>
  </si>
  <si>
    <t>1.7.4</t>
  </si>
  <si>
    <t>2 X 6 sq. mm + 1 X 6 sq. mm earth wire</t>
  </si>
  <si>
    <t>e</t>
  </si>
  <si>
    <t>1.7.5</t>
  </si>
  <si>
    <t>2 X 10 sq. mm + 1 X 10 sq. mm earth wire</t>
  </si>
  <si>
    <t>f</t>
  </si>
  <si>
    <t>1.7.11</t>
  </si>
  <si>
    <t>4 X 6 sq. mm + 1 X 6 sq. mm earth wire</t>
  </si>
  <si>
    <t>g</t>
  </si>
  <si>
    <t>1.7.12</t>
  </si>
  <si>
    <t>4 X 10 sq. mm + 1 X 10 sq. mm earth wire</t>
  </si>
  <si>
    <t>1.21.1</t>
  </si>
  <si>
    <t xml:space="preserve">Supplying and fixing of following sizes of medium class PVC conduit along with accessories in surface / recess including cutting the wall and making good the same in case of recessed conduit as required.
</t>
  </si>
  <si>
    <t>20mm</t>
  </si>
  <si>
    <t>1.21.3</t>
  </si>
  <si>
    <t>32 mm</t>
  </si>
  <si>
    <t>Supplying and fixing following modular switch / socket on the existing modular plate and switch box including connections but excluding modular plate, etc., as required.</t>
  </si>
  <si>
    <t>1.24.4</t>
  </si>
  <si>
    <t>3 pin, 5/6 amps socket outlet</t>
  </si>
  <si>
    <t>each</t>
  </si>
  <si>
    <t>1.24.5</t>
  </si>
  <si>
    <t>6 pin, 15/16 amps socket outlet</t>
  </si>
  <si>
    <t>1.24.3</t>
  </si>
  <si>
    <t>15/16 amps switch</t>
  </si>
  <si>
    <t>SOR-2.9</t>
  </si>
  <si>
    <t>TPN MCB DB - HORIZONTAL</t>
  </si>
  <si>
    <t>Supplying and fixing following way TP &amp; N, sheet steel MCB distribution board  415 volts on surface/ recess complete with  tinned copper bus bar, neutral bus bar, earth bar, din bar, detachable gland plate, interconnections, phosphatised and powder painted including earthing, etc. ,as required. (But without MCB/ RCCB/ Isolator)</t>
  </si>
  <si>
    <t>2.9.1</t>
  </si>
  <si>
    <t>4 way (4 + 12), Single door, horizontal type</t>
  </si>
  <si>
    <t>SOR-2.10</t>
  </si>
  <si>
    <t>TPN MCB DB - VERTICAL</t>
  </si>
  <si>
    <t>Supplying and fixing of following ways surface / recess mounting, vertical type, 415 V, TPN MCB distribution board of sheet steel, dust protected, duly powder painted, inclusive of 200 A, tinned copper bus bar, common neutral link, earth bar, din bar for mounting MCBs (but without MCBs and incomer) as required.
(Note: Vertical type MCB TPDB is normally used where 3 phase outlets are required.)</t>
  </si>
  <si>
    <t>2.10.1</t>
  </si>
  <si>
    <t>4 way TPN (8+12) with double door</t>
  </si>
  <si>
    <t>SOR-2.12</t>
  </si>
  <si>
    <t>Supplying  and fixing following rating 240/415 Volts, "C" series miniature  circuit breaker suitable for inductive load  in the existing MCB DB complete with connections, testing and commissioning, etc., as required.</t>
  </si>
  <si>
    <t>2.12.1</t>
  </si>
  <si>
    <t>6/32 amps, single pole</t>
  </si>
  <si>
    <t>2.12.2</t>
  </si>
  <si>
    <t>6/32 amps, SPN</t>
  </si>
  <si>
    <t>2.12.3</t>
  </si>
  <si>
    <t>40 amps, SPN</t>
  </si>
  <si>
    <t>2.12.4</t>
  </si>
  <si>
    <t>50/63 amps, SPN</t>
  </si>
  <si>
    <t>2.12.5</t>
  </si>
  <si>
    <t>6/32 amps, TPN</t>
  </si>
  <si>
    <t>2.12.6</t>
  </si>
  <si>
    <t>40 amps, TPN</t>
  </si>
  <si>
    <t>2.12.7</t>
  </si>
  <si>
    <t>50/63 amps, TPN</t>
  </si>
  <si>
    <t xml:space="preserve">S/F  SPN RCCB </t>
  </si>
  <si>
    <t>SOR-2.17</t>
  </si>
  <si>
    <t>Supplying and fixing following rating, Double Pole, (Single phase and neutral), 240 volts, residual current circuit breaker (RCCB), having a sensitivity current up to 300 milliamperes in the existing MCB DB complete with connections, testing and commissioning,  etc., as required.</t>
  </si>
  <si>
    <t>2.17.1</t>
  </si>
  <si>
    <t>16/25 amps</t>
  </si>
  <si>
    <t>2.17.2</t>
  </si>
  <si>
    <t>40 amps</t>
  </si>
  <si>
    <t>Supplying and fixing following rating, four pole, (three phase and neutral), 415 volts, residual current circuit breaker (RCCB), having a sensitivity current up to 300 milliamperes in the existing MCB DB complete with connections, testing and commissioning, etc., as required.</t>
  </si>
  <si>
    <t>2.18.1</t>
  </si>
  <si>
    <t>2.18.3</t>
  </si>
  <si>
    <t>63 amps</t>
  </si>
  <si>
    <t>EARTHING</t>
  </si>
  <si>
    <t>SOR-3.2</t>
  </si>
  <si>
    <t>Earthing with G.I. earth pipe 4.5 metre long, 40 mm diameter including accessories, and providing masonry enclosure with cover plate having locking arrangement and watering pipe, etc., with charcoal / coke and salt as required.</t>
  </si>
  <si>
    <t>SOR-3.4</t>
  </si>
  <si>
    <t>Earthing with G.I. earth plate 600 mm X 600 mm X 6 mm thick including accessories, and providing masonry enclosure with cover plate having locking arrangement and watering pipe of 2.7 metre long etc. with charcoal/ coke and salt as required.</t>
  </si>
  <si>
    <t>Set</t>
  </si>
  <si>
    <t>SOR-3.6</t>
  </si>
  <si>
    <t>Earthing with copper earth plate 600 mm X 600 mm X 3 mm thick including accessories, and providing masonry enclosure with cover plate having locking arrangement and watering pipe of 2.7 metre long, etc., with charcoal / coke and salt as required.</t>
  </si>
  <si>
    <t>SOR-3.8</t>
  </si>
  <si>
    <t>Supplying and laying 25 mm X 5 mm Copper strip at 0.50 metre below ground as strip earth electrode, including connection/ terminating with  nut, bolt, spring, washer etc. as required. (Jointing shall be done by overlapping and with 2 sets of  brass nut bolt and spring washer spaced at 50mm.)</t>
  </si>
  <si>
    <t>SOR-3.9</t>
  </si>
  <si>
    <t>Supplying and laying 25 mm X 6 mm G.I. strip at 0.50 metre below ground as strip earth electrode, including connection/ terminating with G.I. nut, bolt, spring, washer, etc., as required. (Jointing shall be done by overlapping and with 2 sets of G.I. nut bolt and spring washer spaced at 50mm.)</t>
  </si>
  <si>
    <t>Supplying and laying  25 mm X 5 mm G.I. strip in 40 mm diameter G.I. pipe from earth electrode, including connection with G.I. nut, bolt, spring, washer excavation and refilling, etc., as required.</t>
  </si>
  <si>
    <t>DSR-5.7</t>
  </si>
  <si>
    <t>Supplying and laying 6 SWG G.I wire at 0.50 metre below ground as strip earth electrode, including connection / terminating with G.I. thimble, etc., as required.</t>
  </si>
  <si>
    <t xml:space="preserve"> LIGHT FIXTURES AND FANS </t>
  </si>
  <si>
    <t>SOR-
5.11.7</t>
  </si>
  <si>
    <t xml:space="preserve">Supply and fixing surface mounted 15/18 watt LED down light complete with integrated electronic driver &amp; LED directly on ceiling including connection with 1.5 sqmm FR PVC insulated copper conductor cable and earthing the body, etc., as required. </t>
  </si>
  <si>
    <t>SOR-
5.9.3</t>
  </si>
  <si>
    <t>Supplying &amp; fixing single wall mounted 18/22 watt LED type batten fitting complete with electronic driver and LED tube etc.  directly on ceiling/wall including connection with 1.5 sq mm. FR pvc insulated copper conductor cable etc. as required.</t>
  </si>
  <si>
    <t>SOR-
5.15</t>
  </si>
  <si>
    <t>Supply and fixing surface mounted 10/12 watt LED type bulk-head fitting comprising of pressure die cast housing  with acrylic diffuser (IP65) and complete with integral electronic driver etc. directly on wall/ceiling including connection with 1.5 sqmm FR PVC insulated copper conductor cable and earthing the body etc. as required.</t>
  </si>
  <si>
    <t>5.10.3</t>
  </si>
  <si>
    <t>Supplying and fixing indoor recess mounting 36 watt LED flat panel luminaire suitable for armstrong / grid ceiling and complete with electronic driver, etc., directly on false ceiling including connection with 1.5 sq.mm FR PVC insulated copper conductor cable and earthing the body, etc., as required.</t>
  </si>
  <si>
    <t>NSI</t>
  </si>
  <si>
    <t>STRETCHER GUARD
Providing and fixing handrails having SCR 50 surface mounted crashrail, 127 mm deep. Product to be
supplied in 3000 mm lengths with Standard End Cap Regrind PVC: PVC-PVC regrind absorption cushion.
Aluminum: Extruded aluminum should be 6063-T6 alloy, nominal  thickness. Minimum strength and durability properties as specified in ASTM B221. The system shall also conform to class A fire rating and ASTM D-543 for chemical and stain resistance. It includes molded end returns and mounting brackets, all complete as per direction of Engineer-In-Charge.</t>
  </si>
  <si>
    <t>RMT</t>
  </si>
  <si>
    <t>For ICU</t>
  </si>
  <si>
    <t>Providing and Fixing 2 mm thick homogeneous vinyl flooring  in rolls with Weight ≤ 2750 g / m2, abrasion value according to EN 660.2  ≤ 2.0 mm3, group T, binder content type I, class load 34/43, residual indentation ≤ 0.03mm. Fire classification Bfl-s1. TVOC after 28 days &lt;10 ppm / m3 according to ISO 16000-6. REACH compliant.ISO717-2 Weighted improvement of impact sound insulation is 4db.It should be non directional in design. Evercare surface treatment to make it highly resistant to strong chemicals used in the healthcare industry like Betadine, antibacterial gel eosin oil, etc.</t>
  </si>
  <si>
    <t>For Wall</t>
  </si>
  <si>
    <t>Providing and fixing 1.0mm homogeneous vinyl wall covering. Roll width of 2 m. Fire classification Bs2-D0. PUR Protect surface treatment. Easy welding. 100% recyclable. REACH compliant and 100% recyclable.</t>
  </si>
  <si>
    <t>Self levelling</t>
  </si>
  <si>
    <t>Providing and laying 3 mm zero level, self-levelling compound including all complete as per requirement of site (In floors).</t>
  </si>
  <si>
    <t>UPS SYSTEM</t>
  </si>
  <si>
    <t>N.S.</t>
  </si>
  <si>
    <t>Supply, installation, testing and commissioning of UPS system comprising of 1 nos 10 kVA units with a battery backup of 30 minutes duration for full load and with all standards fittings, accessories, protection, instruments, indications and controls including but not restricted to transformer, rectifier, inverter, SMF battery with float cum boost battery charger, static bypass switch, maintenance bypass, output isolation transformer, interconnections, etc., including warranty and free all-inclusive comprehensive maintenance services for one year after the date of handing over complete as per specifications and as required.</t>
  </si>
  <si>
    <t>Nos.</t>
  </si>
  <si>
    <t>N.S</t>
  </si>
  <si>
    <t>Supply, installation, testing and commissioning of 'ABC' stored pressure type dry chemical powder (Mono-Ammonium Phosphate) fire extinguisher with fixing hangers, hose, brackets, screws to required size, etc., complete as per IS:15683, 6.0 Kg.</t>
  </si>
  <si>
    <t>Signage</t>
  </si>
  <si>
    <t>Providing and fixing of building direction signage mounted of height of 5600mm, and sign size of 900x1050mm, sign made of aluminium C section of 60mm with internal framing to support the frame in MS tubes hollow section, frame work duly painted with anti-rust coatings, with facia of 3mm thick exterior grade aluminium composite panel, cladded with UV cured digital printed retroreflective sheet of 3M make, and back panel of 3mm exterior grade ACP, all pipes to be painted in approved color. Cost shall include cost towards installation, including excavation and filling up with specified PCC and fixing of foundation bolts as specified, also it shall include the designing charges, all complete as per direction by Engineer-in-Charge.</t>
  </si>
  <si>
    <t>Providing and fixing of signages modular curved frame technology of various widths and lengths to form work suggested usages made of aluminium extruded sections. Duly anodised all signages shall be provided with 0.6-0.8mm polycarbonate protecting film over the prints of appropriate size, all complete as per direction by Engineer-in-Charge.</t>
  </si>
  <si>
    <t>Wall Projected 250x210mm, both sides</t>
  </si>
  <si>
    <t>Door Mounted, 300x80mm</t>
  </si>
  <si>
    <t>B. SPLIT AIR-CONDITIONING SYSTEM (SPLIT AC Inverter Model, Heating &amp; Cooling)</t>
  </si>
  <si>
    <t>46.11.3</t>
  </si>
  <si>
    <r>
      <t xml:space="preserve">SPLIT AC (inverter model): Supply, installation, testing and commissioning of split type wall-mounted air conditioning unit of following capacity including indoor, outdoor unit fitted with inverter based rotary compressor, copper condenser and first charge refrigerant R410A. The condensing unit working range should be capable for providing cooling between +/-5 deg. C to 50 deg. C and heating within 0 deg. C to 15 deg. C including connection of copper pipe of required size up to 3 metre, insulation, cordless remote control, auto air swing louvers, wall stand for outdoor unit, connection copper lead wire, condensed water outlet pipe 2 mtr. complete etc. as required. Outdoor/indoor units
should be of same make (brand).
</t>
    </r>
    <r>
      <rPr>
        <b/>
        <sz val="11"/>
        <rFont val="Arial"/>
        <family val="2"/>
      </rPr>
      <t>1.5 TR star rating 3 star</t>
    </r>
  </si>
  <si>
    <t xml:space="preserve">SITC of Heavy duty automatic voltage stabilizer for AC as per described below:
Stabilizer suitable for : 1.5 Tonne Air Conditioner 
Stabilizing Range (V): 90V-300V
Type of Product: Voltage Stabilizer
Suitable For: For AC
</t>
  </si>
  <si>
    <t>Providing and fixing aluminium die cast body tubular type universal hydraulic door closer (having brand logo with ISI, IS : 3564, embossed on the body, door weight up to 35 kg and door width up to 700 mm), with necessary accessories and screws, etc., complete.</t>
  </si>
  <si>
    <t>Total</t>
  </si>
  <si>
    <t>GST Rate (%)</t>
  </si>
  <si>
    <t>GST (Amount)</t>
  </si>
  <si>
    <t>Total Amount (incl. of GST)</t>
  </si>
  <si>
    <t>Schedule 3: Estimate for Upgradation of ICU/HDU at Madhepura Christian Hospital P.O. Madhepura Dist. Madhepura-852113.</t>
  </si>
  <si>
    <t>Rate
(Rs.) (Excl. of GST)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</si>
</sst>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_ &quot;₹&quot;\ * #,##0.00_ ;_ &quot;₹&quot;\ * \-#,##0.00_ ;_ &quot;₹&quot;\ * &quot;-&quot;??_ ;_ @_ "/>
    <numFmt numFmtId="165" formatCode="_ * #,##0.00_ ;_ * \-#,##0.00_ ;_ * &quot;-&quot;??_ ;_ @_ "/>
    <numFmt numFmtId="166" formatCode="0.00_);\(0.00\)"/>
    <numFmt numFmtId="167" formatCode="0.0"/>
    <numFmt numFmtId="168" formatCode="0\)"/>
    <numFmt numFmtId="169" formatCode="_(* #,##0_);_(* \(#,##0\);_(* &quot;-&quot;??_);_(@_)"/>
  </numFmts>
  <fonts count="14">
    <font>
      <sz val="11"/>
      <color theme="1"/>
      <name val="Calibri"/>
      <family val="2"/>
      <scheme val="minor"/>
    </font>
    <font>
      <sz val="11"/>
      <color theme="1"/>
      <name val="Calibri"/>
      <family val="2"/>
      <scheme val="minor"/>
    </font>
    <font>
      <sz val="10"/>
      <name val="Arial"/>
      <family val="2"/>
    </font>
    <font>
      <sz val="10"/>
      <name val="Helv"/>
      <charset val="204"/>
    </font>
    <font>
      <sz val="11"/>
      <color indexed="8"/>
      <name val="Calibri"/>
      <family val="2"/>
    </font>
    <font>
      <sz val="10"/>
      <name val="Courier"/>
      <family val="3"/>
    </font>
    <font>
      <sz val="11"/>
      <color theme="1"/>
      <name val="Calibri"/>
      <family val="2"/>
    </font>
    <font>
      <b/>
      <sz val="11"/>
      <name val="Arial"/>
      <family val="2"/>
    </font>
    <font>
      <sz val="11"/>
      <name val="Arial"/>
      <family val="2"/>
    </font>
    <font>
      <sz val="11"/>
      <name val="Calibri"/>
      <family val="2"/>
      <scheme val="minor"/>
    </font>
    <font>
      <vertAlign val="superscript"/>
      <sz val="11"/>
      <name val="Arial"/>
      <family val="2"/>
    </font>
    <font>
      <b/>
      <sz val="14"/>
      <name val="Arial"/>
      <family val="2"/>
    </font>
    <font>
      <b/>
      <sz val="12"/>
      <name val="Arial"/>
      <family val="2"/>
    </font>
    <font>
      <sz val="12"/>
      <name val="Arial"/>
      <family val="2"/>
    </font>
  </fonts>
  <fills count="4">
    <fill>
      <patternFill patternType="none"/>
    </fill>
    <fill>
      <patternFill patternType="gray125"/>
    </fill>
    <fill>
      <patternFill patternType="solid">
        <fgColor rgb="FFFCE4D6"/>
        <bgColor indexed="64"/>
      </patternFill>
    </fill>
    <fill>
      <patternFill patternType="solid">
        <fgColor theme="4"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s>
  <cellStyleXfs count="16">
    <xf numFmtId="0" fontId="0" fillId="0" borderId="0"/>
    <xf numFmtId="165" fontId="1" fillId="0" borderId="0" applyFont="0" applyFill="0" applyBorder="0" applyAlignment="0" applyProtection="0"/>
    <xf numFmtId="164" fontId="1" fillId="0" borderId="0" applyFont="0" applyFill="0" applyBorder="0" applyAlignment="0" applyProtection="0"/>
    <xf numFmtId="0" fontId="2" fillId="0" borderId="0"/>
    <xf numFmtId="0" fontId="3" fillId="0" borderId="0"/>
    <xf numFmtId="0" fontId="2" fillId="0" borderId="0"/>
    <xf numFmtId="0" fontId="2" fillId="0" borderId="0"/>
    <xf numFmtId="0" fontId="2" fillId="0" borderId="0"/>
    <xf numFmtId="0" fontId="4" fillId="0" borderId="0"/>
    <xf numFmtId="0" fontId="2" fillId="0" borderId="0"/>
    <xf numFmtId="0" fontId="5" fillId="0" borderId="0"/>
    <xf numFmtId="0" fontId="2" fillId="0" borderId="0"/>
    <xf numFmtId="0" fontId="1" fillId="0" borderId="0"/>
    <xf numFmtId="43" fontId="2" fillId="0" borderId="0" applyFont="0" applyFill="0" applyBorder="0" applyAlignment="0" applyProtection="0"/>
    <xf numFmtId="0" fontId="6" fillId="0" borderId="0"/>
    <xf numFmtId="9" fontId="1" fillId="0" borderId="0" applyFont="0" applyFill="0" applyBorder="0" applyAlignment="0" applyProtection="0"/>
  </cellStyleXfs>
  <cellXfs count="70">
    <xf numFmtId="0" fontId="0" fillId="0" borderId="0" xfId="0"/>
    <xf numFmtId="0" fontId="8" fillId="0" borderId="1" xfId="0" applyFont="1" applyFill="1" applyBorder="1" applyAlignment="1">
      <alignment horizontal="left" vertical="top" wrapText="1"/>
    </xf>
    <xf numFmtId="0" fontId="7" fillId="0" borderId="1" xfId="0" applyFont="1" applyFill="1" applyBorder="1" applyAlignment="1">
      <alignment horizontal="left" vertical="top" wrapText="1"/>
    </xf>
    <xf numFmtId="0" fontId="8" fillId="0" borderId="1" xfId="8" applyFont="1" applyFill="1" applyBorder="1" applyAlignment="1">
      <alignment horizontal="left" vertical="top" wrapText="1"/>
    </xf>
    <xf numFmtId="0" fontId="8" fillId="0" borderId="1" xfId="4" applyFont="1" applyFill="1" applyBorder="1" applyAlignment="1">
      <alignment horizontal="left" vertical="top" wrapText="1"/>
    </xf>
    <xf numFmtId="0" fontId="8" fillId="0" borderId="1" xfId="10" applyFont="1" applyFill="1" applyBorder="1" applyAlignment="1">
      <alignment horizontal="left" vertical="top" wrapText="1"/>
    </xf>
    <xf numFmtId="0" fontId="7" fillId="0" borderId="1" xfId="10" applyFont="1" applyFill="1" applyBorder="1" applyAlignment="1">
      <alignment horizontal="left" vertical="top" wrapText="1"/>
    </xf>
    <xf numFmtId="0" fontId="8" fillId="0" borderId="1" xfId="0" applyFont="1" applyFill="1" applyBorder="1" applyAlignment="1" applyProtection="1">
      <alignment horizontal="left" vertical="top" wrapText="1"/>
    </xf>
    <xf numFmtId="0" fontId="8" fillId="0" borderId="0" xfId="0" applyFont="1" applyFill="1" applyAlignment="1">
      <alignment horizontal="left" vertical="top"/>
    </xf>
    <xf numFmtId="1" fontId="8" fillId="0" borderId="1" xfId="0" applyNumberFormat="1" applyFont="1" applyFill="1" applyBorder="1" applyAlignment="1">
      <alignment horizontal="left" vertical="top"/>
    </xf>
    <xf numFmtId="0" fontId="8" fillId="0" borderId="1" xfId="0" applyFont="1" applyFill="1" applyBorder="1" applyAlignment="1">
      <alignment horizontal="left" vertical="top"/>
    </xf>
    <xf numFmtId="165" fontId="8" fillId="0" borderId="1" xfId="1" applyFont="1" applyFill="1" applyBorder="1" applyAlignment="1">
      <alignment horizontal="left" vertical="top" wrapText="1"/>
    </xf>
    <xf numFmtId="1" fontId="8" fillId="0" borderId="1" xfId="0" applyNumberFormat="1" applyFont="1" applyFill="1" applyBorder="1" applyAlignment="1">
      <alignment horizontal="left" vertical="top" wrapText="1"/>
    </xf>
    <xf numFmtId="0" fontId="8" fillId="0" borderId="0" xfId="0" applyFont="1" applyFill="1" applyAlignment="1">
      <alignment horizontal="left" vertical="top" wrapText="1"/>
    </xf>
    <xf numFmtId="167" fontId="8" fillId="0" borderId="1" xfId="0" applyNumberFormat="1" applyFont="1" applyFill="1" applyBorder="1" applyAlignment="1">
      <alignment horizontal="left" vertical="top" wrapText="1"/>
    </xf>
    <xf numFmtId="166" fontId="8" fillId="0" borderId="1" xfId="0" applyNumberFormat="1" applyFont="1" applyFill="1" applyBorder="1" applyAlignment="1">
      <alignment horizontal="left" vertical="top" wrapText="1"/>
    </xf>
    <xf numFmtId="167" fontId="7" fillId="0" borderId="1" xfId="0" applyNumberFormat="1" applyFont="1" applyFill="1" applyBorder="1" applyAlignment="1">
      <alignment horizontal="left" vertical="top" wrapText="1"/>
    </xf>
    <xf numFmtId="2" fontId="8" fillId="0" borderId="1" xfId="0" applyNumberFormat="1" applyFont="1" applyFill="1" applyBorder="1" applyAlignment="1">
      <alignment horizontal="left" vertical="top" wrapText="1"/>
    </xf>
    <xf numFmtId="1" fontId="8" fillId="0" borderId="1" xfId="3" applyNumberFormat="1" applyFont="1" applyFill="1" applyBorder="1" applyAlignment="1">
      <alignment horizontal="left" vertical="top" wrapText="1"/>
    </xf>
    <xf numFmtId="49" fontId="8" fillId="0" borderId="1" xfId="3" applyNumberFormat="1" applyFont="1" applyFill="1" applyBorder="1" applyAlignment="1">
      <alignment horizontal="left" vertical="top" wrapText="1"/>
    </xf>
    <xf numFmtId="0" fontId="8" fillId="0" borderId="1" xfId="3" applyFont="1" applyFill="1" applyBorder="1" applyAlignment="1">
      <alignment horizontal="left" vertical="top" wrapText="1"/>
    </xf>
    <xf numFmtId="2" fontId="8" fillId="0" borderId="1" xfId="3" applyNumberFormat="1" applyFont="1" applyFill="1" applyBorder="1" applyAlignment="1">
      <alignment horizontal="left" vertical="top" wrapText="1"/>
    </xf>
    <xf numFmtId="165" fontId="7" fillId="0" borderId="1" xfId="1" applyFont="1" applyFill="1" applyBorder="1" applyAlignment="1">
      <alignment horizontal="left" vertical="top" wrapText="1"/>
    </xf>
    <xf numFmtId="49" fontId="8" fillId="0" borderId="1" xfId="0" applyNumberFormat="1" applyFont="1" applyFill="1" applyBorder="1" applyAlignment="1">
      <alignment horizontal="left" vertical="top" wrapText="1"/>
    </xf>
    <xf numFmtId="49" fontId="7" fillId="0" borderId="1" xfId="0" applyNumberFormat="1" applyFont="1" applyFill="1" applyBorder="1" applyAlignment="1">
      <alignment horizontal="left" vertical="top" wrapText="1"/>
    </xf>
    <xf numFmtId="1" fontId="8" fillId="0" borderId="1" xfId="8" applyNumberFormat="1" applyFont="1" applyFill="1" applyBorder="1" applyAlignment="1">
      <alignment horizontal="left" vertical="top" wrapText="1"/>
    </xf>
    <xf numFmtId="4" fontId="0" fillId="0" borderId="1" xfId="12" applyNumberFormat="1" applyFont="1" applyFill="1" applyBorder="1" applyAlignment="1">
      <alignment horizontal="left" vertical="top" wrapText="1"/>
    </xf>
    <xf numFmtId="2" fontId="9" fillId="0" borderId="1" xfId="14" applyNumberFormat="1" applyFont="1" applyFill="1" applyBorder="1" applyAlignment="1">
      <alignment horizontal="left" vertical="top" wrapText="1"/>
    </xf>
    <xf numFmtId="168" fontId="8" fillId="0" borderId="1" xfId="0" applyNumberFormat="1" applyFont="1" applyFill="1" applyBorder="1" applyAlignment="1">
      <alignment horizontal="left" vertical="top" wrapText="1"/>
    </xf>
    <xf numFmtId="2" fontId="7" fillId="0" borderId="1" xfId="0" applyNumberFormat="1" applyFont="1" applyFill="1" applyBorder="1" applyAlignment="1">
      <alignment horizontal="left" vertical="top" wrapText="1"/>
    </xf>
    <xf numFmtId="0" fontId="7" fillId="0" borderId="1" xfId="0" applyFont="1" applyFill="1" applyBorder="1" applyAlignment="1" applyProtection="1">
      <alignment horizontal="left" vertical="top"/>
    </xf>
    <xf numFmtId="0" fontId="7" fillId="0" borderId="1" xfId="0" applyFont="1" applyFill="1" applyBorder="1" applyAlignment="1" applyProtection="1">
      <alignment horizontal="left" vertical="top" wrapText="1"/>
    </xf>
    <xf numFmtId="2" fontId="8" fillId="0" borderId="1" xfId="0" applyNumberFormat="1" applyFont="1" applyFill="1" applyBorder="1" applyAlignment="1" applyProtection="1">
      <alignment horizontal="left" vertical="top" wrapText="1"/>
      <protection locked="0"/>
    </xf>
    <xf numFmtId="43" fontId="8" fillId="0" borderId="1" xfId="13" applyFont="1" applyFill="1" applyBorder="1" applyAlignment="1">
      <alignment horizontal="left" vertical="top" wrapText="1"/>
    </xf>
    <xf numFmtId="0" fontId="8" fillId="0" borderId="1" xfId="0" applyFont="1" applyFill="1" applyBorder="1" applyAlignment="1" applyProtection="1">
      <alignment horizontal="left" vertical="top"/>
    </xf>
    <xf numFmtId="169" fontId="7" fillId="0" borderId="1" xfId="0" applyNumberFormat="1" applyFont="1" applyFill="1" applyBorder="1" applyAlignment="1">
      <alignment horizontal="left" vertical="top"/>
    </xf>
    <xf numFmtId="0" fontId="7" fillId="0" borderId="0" xfId="0" applyFont="1" applyFill="1" applyAlignment="1">
      <alignment horizontal="left" vertical="top"/>
    </xf>
    <xf numFmtId="1" fontId="8" fillId="0" borderId="0" xfId="0" applyNumberFormat="1" applyFont="1" applyFill="1" applyAlignment="1">
      <alignment horizontal="left" vertical="top"/>
    </xf>
    <xf numFmtId="0" fontId="12" fillId="0" borderId="0" xfId="0" applyFont="1" applyFill="1" applyAlignment="1">
      <alignment horizontal="left" vertical="top" wrapText="1"/>
    </xf>
    <xf numFmtId="165" fontId="13" fillId="0" borderId="1" xfId="1" applyFont="1" applyFill="1" applyBorder="1" applyAlignment="1">
      <alignment horizontal="left" vertical="top" wrapText="1"/>
    </xf>
    <xf numFmtId="0" fontId="13" fillId="0" borderId="0" xfId="0" applyFont="1" applyFill="1" applyAlignment="1">
      <alignment horizontal="left" vertical="top"/>
    </xf>
    <xf numFmtId="0" fontId="12" fillId="0" borderId="1" xfId="0" applyFont="1" applyFill="1" applyBorder="1" applyAlignment="1">
      <alignment horizontal="center" vertical="top"/>
    </xf>
    <xf numFmtId="1" fontId="7" fillId="0" borderId="1" xfId="0" applyNumberFormat="1" applyFont="1" applyFill="1" applyBorder="1" applyAlignment="1">
      <alignment horizontal="left" vertical="top"/>
    </xf>
    <xf numFmtId="0" fontId="12" fillId="0" borderId="2" xfId="0" applyFont="1" applyFill="1" applyBorder="1" applyAlignment="1">
      <alignment horizontal="center" vertical="top"/>
    </xf>
    <xf numFmtId="0" fontId="12" fillId="0" borderId="3" xfId="0" applyFont="1" applyFill="1" applyBorder="1" applyAlignment="1">
      <alignment horizontal="center" vertical="top"/>
    </xf>
    <xf numFmtId="0" fontId="12" fillId="0" borderId="4" xfId="0" applyFont="1" applyFill="1" applyBorder="1" applyAlignment="1">
      <alignment horizontal="center" vertical="top"/>
    </xf>
    <xf numFmtId="1" fontId="12" fillId="0" borderId="1" xfId="0" applyNumberFormat="1" applyFont="1" applyFill="1" applyBorder="1" applyAlignment="1">
      <alignment vertical="center" wrapText="1"/>
    </xf>
    <xf numFmtId="2" fontId="12" fillId="0" borderId="1" xfId="0" applyNumberFormat="1" applyFont="1" applyFill="1" applyBorder="1" applyAlignment="1">
      <alignment vertical="center" wrapText="1"/>
    </xf>
    <xf numFmtId="0" fontId="12" fillId="0" borderId="1" xfId="0" applyFont="1" applyFill="1" applyBorder="1" applyAlignment="1">
      <alignment vertical="center" wrapText="1"/>
    </xf>
    <xf numFmtId="165" fontId="12" fillId="0" borderId="1" xfId="1" applyFont="1" applyFill="1" applyBorder="1" applyAlignment="1">
      <alignment vertical="center" wrapText="1"/>
    </xf>
    <xf numFmtId="166" fontId="12" fillId="0" borderId="1" xfId="0" applyNumberFormat="1" applyFont="1" applyFill="1" applyBorder="1" applyAlignment="1">
      <alignment vertical="center" wrapText="1"/>
    </xf>
    <xf numFmtId="0" fontId="12" fillId="0" borderId="1" xfId="0" applyFont="1" applyBorder="1" applyAlignment="1">
      <alignment vertical="center" wrapText="1"/>
    </xf>
    <xf numFmtId="1" fontId="11" fillId="2" borderId="5" xfId="0" applyNumberFormat="1" applyFont="1" applyFill="1" applyBorder="1" applyAlignment="1">
      <alignment horizontal="center" vertical="center" wrapText="1"/>
    </xf>
    <xf numFmtId="1" fontId="11" fillId="2" borderId="6" xfId="0" applyNumberFormat="1" applyFont="1" applyFill="1" applyBorder="1" applyAlignment="1">
      <alignment horizontal="center" vertical="center" wrapText="1"/>
    </xf>
    <xf numFmtId="0" fontId="13" fillId="0" borderId="1" xfId="0" applyFont="1" applyFill="1" applyBorder="1" applyAlignment="1">
      <alignment horizontal="left" vertical="top"/>
    </xf>
    <xf numFmtId="0" fontId="7" fillId="0" borderId="1" xfId="0" applyFont="1" applyFill="1" applyBorder="1" applyAlignment="1">
      <alignment horizontal="left" vertical="top"/>
    </xf>
    <xf numFmtId="43" fontId="8" fillId="0" borderId="1" xfId="0" applyNumberFormat="1" applyFont="1" applyFill="1" applyBorder="1" applyAlignment="1">
      <alignment horizontal="left" vertical="top" wrapText="1"/>
    </xf>
    <xf numFmtId="0" fontId="8" fillId="3" borderId="1" xfId="0" applyFont="1" applyFill="1" applyBorder="1" applyAlignment="1">
      <alignment horizontal="left" vertical="top" wrapText="1"/>
    </xf>
    <xf numFmtId="166" fontId="8" fillId="3" borderId="1" xfId="0" applyNumberFormat="1" applyFont="1" applyFill="1" applyBorder="1" applyAlignment="1">
      <alignment horizontal="left" vertical="top" wrapText="1"/>
    </xf>
    <xf numFmtId="2" fontId="8" fillId="3" borderId="1" xfId="0" applyNumberFormat="1" applyFont="1" applyFill="1" applyBorder="1" applyAlignment="1">
      <alignment horizontal="left" vertical="top" wrapText="1"/>
    </xf>
    <xf numFmtId="0" fontId="7" fillId="3" borderId="1" xfId="0" applyFont="1" applyFill="1" applyBorder="1" applyAlignment="1">
      <alignment horizontal="left" vertical="top" wrapText="1"/>
    </xf>
    <xf numFmtId="2" fontId="8" fillId="3" borderId="1" xfId="2" applyNumberFormat="1" applyFont="1" applyFill="1" applyBorder="1" applyAlignment="1">
      <alignment horizontal="left" vertical="top" wrapText="1"/>
    </xf>
    <xf numFmtId="43" fontId="8" fillId="3" borderId="1" xfId="2" applyNumberFormat="1" applyFont="1" applyFill="1" applyBorder="1" applyAlignment="1">
      <alignment horizontal="left" vertical="top" wrapText="1"/>
    </xf>
    <xf numFmtId="3" fontId="8" fillId="3" borderId="1" xfId="0" applyNumberFormat="1" applyFont="1" applyFill="1" applyBorder="1" applyAlignment="1">
      <alignment horizontal="left" vertical="top" wrapText="1"/>
    </xf>
    <xf numFmtId="4" fontId="8" fillId="3" borderId="1" xfId="0" applyNumberFormat="1" applyFont="1" applyFill="1" applyBorder="1" applyAlignment="1">
      <alignment horizontal="left" vertical="top" wrapText="1"/>
    </xf>
    <xf numFmtId="165" fontId="8" fillId="3" borderId="1" xfId="1" applyFont="1" applyFill="1" applyBorder="1" applyAlignment="1">
      <alignment horizontal="left" vertical="top" wrapText="1"/>
    </xf>
    <xf numFmtId="43" fontId="8" fillId="3" borderId="1" xfId="13" applyNumberFormat="1" applyFont="1" applyFill="1" applyBorder="1" applyAlignment="1">
      <alignment horizontal="left" vertical="top" wrapText="1"/>
    </xf>
    <xf numFmtId="2" fontId="8" fillId="3" borderId="1" xfId="0" applyNumberFormat="1" applyFont="1" applyFill="1" applyBorder="1" applyAlignment="1" applyProtection="1">
      <alignment horizontal="left" vertical="top" wrapText="1"/>
      <protection locked="0"/>
    </xf>
    <xf numFmtId="9" fontId="8" fillId="3" borderId="1" xfId="15" applyFont="1" applyFill="1" applyBorder="1" applyAlignment="1">
      <alignment horizontal="left" vertical="top" wrapText="1"/>
    </xf>
    <xf numFmtId="166" fontId="12" fillId="0" borderId="1" xfId="0" applyNumberFormat="1" applyFont="1" applyBorder="1" applyAlignment="1">
      <alignment vertical="center" wrapText="1"/>
    </xf>
  </cellXfs>
  <cellStyles count="16">
    <cellStyle name="Comma" xfId="1" builtinId="3"/>
    <cellStyle name="Comma 2 2" xfId="13" xr:uid="{00000000-0005-0000-0000-000001000000}"/>
    <cellStyle name="Currency" xfId="2" builtinId="4"/>
    <cellStyle name="Excel Built-in Normal" xfId="8" xr:uid="{00000000-0005-0000-0000-000003000000}"/>
    <cellStyle name="Normal" xfId="0" builtinId="0"/>
    <cellStyle name="Normal 10 2" xfId="3" xr:uid="{00000000-0005-0000-0000-000005000000}"/>
    <cellStyle name="Normal 14 2" xfId="6" xr:uid="{00000000-0005-0000-0000-000006000000}"/>
    <cellStyle name="Normal 2" xfId="10" xr:uid="{00000000-0005-0000-0000-000007000000}"/>
    <cellStyle name="Normal 2 1" xfId="11" xr:uid="{00000000-0005-0000-0000-000008000000}"/>
    <cellStyle name="Normal 2 10" xfId="5" xr:uid="{00000000-0005-0000-0000-000009000000}"/>
    <cellStyle name="Normal 2 3 2 2" xfId="12" xr:uid="{00000000-0005-0000-0000-00000A000000}"/>
    <cellStyle name="Normal 29" xfId="9" xr:uid="{00000000-0005-0000-0000-00000B000000}"/>
    <cellStyle name="Normal 31" xfId="14" xr:uid="{00000000-0005-0000-0000-00000C000000}"/>
    <cellStyle name="Normal 9 2" xfId="7" xr:uid="{00000000-0005-0000-0000-00000D000000}"/>
    <cellStyle name="Per cent" xfId="15" builtinId="5"/>
    <cellStyle name="Style 1" xfId="4" xr:uid="{00000000-0005-0000-0000-00000E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90"/>
  <sheetViews>
    <sheetView tabSelected="1" zoomScaleNormal="70" zoomScaleSheetLayoutView="100" workbookViewId="0">
      <selection activeCell="N7" sqref="N7"/>
    </sheetView>
  </sheetViews>
  <sheetFormatPr baseColWidth="10" defaultColWidth="8.83203125" defaultRowHeight="14"/>
  <cols>
    <col min="1" max="1" width="4.5" style="37" bestFit="1" customWidth="1"/>
    <col min="2" max="2" width="7.6640625" style="8" customWidth="1"/>
    <col min="3" max="3" width="52.1640625" style="8" customWidth="1"/>
    <col min="4" max="4" width="8.5" style="8" bestFit="1" customWidth="1"/>
    <col min="5" max="5" width="8.6640625" style="8" bestFit="1" customWidth="1"/>
    <col min="6" max="6" width="12.6640625" style="8" bestFit="1" customWidth="1"/>
    <col min="7" max="7" width="14.6640625" style="8" bestFit="1" customWidth="1"/>
    <col min="8" max="256" width="9.1640625" style="8"/>
    <col min="257" max="257" width="4.5" style="8" bestFit="1" customWidth="1"/>
    <col min="258" max="258" width="7.6640625" style="8" customWidth="1"/>
    <col min="259" max="259" width="49.1640625" style="8" customWidth="1"/>
    <col min="260" max="260" width="7.5" style="8" bestFit="1" customWidth="1"/>
    <col min="261" max="261" width="7.6640625" style="8" bestFit="1" customWidth="1"/>
    <col min="262" max="263" width="11.83203125" style="8" bestFit="1" customWidth="1"/>
    <col min="264" max="512" width="9.1640625" style="8"/>
    <col min="513" max="513" width="4.5" style="8" bestFit="1" customWidth="1"/>
    <col min="514" max="514" width="7.6640625" style="8" customWidth="1"/>
    <col min="515" max="515" width="49.1640625" style="8" customWidth="1"/>
    <col min="516" max="516" width="7.5" style="8" bestFit="1" customWidth="1"/>
    <col min="517" max="517" width="7.6640625" style="8" bestFit="1" customWidth="1"/>
    <col min="518" max="519" width="11.83203125" style="8" bestFit="1" customWidth="1"/>
    <col min="520" max="768" width="9.1640625" style="8"/>
    <col min="769" max="769" width="4.5" style="8" bestFit="1" customWidth="1"/>
    <col min="770" max="770" width="7.6640625" style="8" customWidth="1"/>
    <col min="771" max="771" width="49.1640625" style="8" customWidth="1"/>
    <col min="772" max="772" width="7.5" style="8" bestFit="1" customWidth="1"/>
    <col min="773" max="773" width="7.6640625" style="8" bestFit="1" customWidth="1"/>
    <col min="774" max="775" width="11.83203125" style="8" bestFit="1" customWidth="1"/>
    <col min="776" max="1024" width="9.1640625" style="8"/>
    <col min="1025" max="1025" width="4.5" style="8" bestFit="1" customWidth="1"/>
    <col min="1026" max="1026" width="7.6640625" style="8" customWidth="1"/>
    <col min="1027" max="1027" width="49.1640625" style="8" customWidth="1"/>
    <col min="1028" max="1028" width="7.5" style="8" bestFit="1" customWidth="1"/>
    <col min="1029" max="1029" width="7.6640625" style="8" bestFit="1" customWidth="1"/>
    <col min="1030" max="1031" width="11.83203125" style="8" bestFit="1" customWidth="1"/>
    <col min="1032" max="1280" width="9.1640625" style="8"/>
    <col min="1281" max="1281" width="4.5" style="8" bestFit="1" customWidth="1"/>
    <col min="1282" max="1282" width="7.6640625" style="8" customWidth="1"/>
    <col min="1283" max="1283" width="49.1640625" style="8" customWidth="1"/>
    <col min="1284" max="1284" width="7.5" style="8" bestFit="1" customWidth="1"/>
    <col min="1285" max="1285" width="7.6640625" style="8" bestFit="1" customWidth="1"/>
    <col min="1286" max="1287" width="11.83203125" style="8" bestFit="1" customWidth="1"/>
    <col min="1288" max="1536" width="9.1640625" style="8"/>
    <col min="1537" max="1537" width="4.5" style="8" bestFit="1" customWidth="1"/>
    <col min="1538" max="1538" width="7.6640625" style="8" customWidth="1"/>
    <col min="1539" max="1539" width="49.1640625" style="8" customWidth="1"/>
    <col min="1540" max="1540" width="7.5" style="8" bestFit="1" customWidth="1"/>
    <col min="1541" max="1541" width="7.6640625" style="8" bestFit="1" customWidth="1"/>
    <col min="1542" max="1543" width="11.83203125" style="8" bestFit="1" customWidth="1"/>
    <col min="1544" max="1792" width="9.1640625" style="8"/>
    <col min="1793" max="1793" width="4.5" style="8" bestFit="1" customWidth="1"/>
    <col min="1794" max="1794" width="7.6640625" style="8" customWidth="1"/>
    <col min="1795" max="1795" width="49.1640625" style="8" customWidth="1"/>
    <col min="1796" max="1796" width="7.5" style="8" bestFit="1" customWidth="1"/>
    <col min="1797" max="1797" width="7.6640625" style="8" bestFit="1" customWidth="1"/>
    <col min="1798" max="1799" width="11.83203125" style="8" bestFit="1" customWidth="1"/>
    <col min="1800" max="2048" width="9.1640625" style="8"/>
    <col min="2049" max="2049" width="4.5" style="8" bestFit="1" customWidth="1"/>
    <col min="2050" max="2050" width="7.6640625" style="8" customWidth="1"/>
    <col min="2051" max="2051" width="49.1640625" style="8" customWidth="1"/>
    <col min="2052" max="2052" width="7.5" style="8" bestFit="1" customWidth="1"/>
    <col min="2053" max="2053" width="7.6640625" style="8" bestFit="1" customWidth="1"/>
    <col min="2054" max="2055" width="11.83203125" style="8" bestFit="1" customWidth="1"/>
    <col min="2056" max="2304" width="9.1640625" style="8"/>
    <col min="2305" max="2305" width="4.5" style="8" bestFit="1" customWidth="1"/>
    <col min="2306" max="2306" width="7.6640625" style="8" customWidth="1"/>
    <col min="2307" max="2307" width="49.1640625" style="8" customWidth="1"/>
    <col min="2308" max="2308" width="7.5" style="8" bestFit="1" customWidth="1"/>
    <col min="2309" max="2309" width="7.6640625" style="8" bestFit="1" customWidth="1"/>
    <col min="2310" max="2311" width="11.83203125" style="8" bestFit="1" customWidth="1"/>
    <col min="2312" max="2560" width="9.1640625" style="8"/>
    <col min="2561" max="2561" width="4.5" style="8" bestFit="1" customWidth="1"/>
    <col min="2562" max="2562" width="7.6640625" style="8" customWidth="1"/>
    <col min="2563" max="2563" width="49.1640625" style="8" customWidth="1"/>
    <col min="2564" max="2564" width="7.5" style="8" bestFit="1" customWidth="1"/>
    <col min="2565" max="2565" width="7.6640625" style="8" bestFit="1" customWidth="1"/>
    <col min="2566" max="2567" width="11.83203125" style="8" bestFit="1" customWidth="1"/>
    <col min="2568" max="2816" width="9.1640625" style="8"/>
    <col min="2817" max="2817" width="4.5" style="8" bestFit="1" customWidth="1"/>
    <col min="2818" max="2818" width="7.6640625" style="8" customWidth="1"/>
    <col min="2819" max="2819" width="49.1640625" style="8" customWidth="1"/>
    <col min="2820" max="2820" width="7.5" style="8" bestFit="1" customWidth="1"/>
    <col min="2821" max="2821" width="7.6640625" style="8" bestFit="1" customWidth="1"/>
    <col min="2822" max="2823" width="11.83203125" style="8" bestFit="1" customWidth="1"/>
    <col min="2824" max="3072" width="9.1640625" style="8"/>
    <col min="3073" max="3073" width="4.5" style="8" bestFit="1" customWidth="1"/>
    <col min="3074" max="3074" width="7.6640625" style="8" customWidth="1"/>
    <col min="3075" max="3075" width="49.1640625" style="8" customWidth="1"/>
    <col min="3076" max="3076" width="7.5" style="8" bestFit="1" customWidth="1"/>
    <col min="3077" max="3077" width="7.6640625" style="8" bestFit="1" customWidth="1"/>
    <col min="3078" max="3079" width="11.83203125" style="8" bestFit="1" customWidth="1"/>
    <col min="3080" max="3328" width="9.1640625" style="8"/>
    <col min="3329" max="3329" width="4.5" style="8" bestFit="1" customWidth="1"/>
    <col min="3330" max="3330" width="7.6640625" style="8" customWidth="1"/>
    <col min="3331" max="3331" width="49.1640625" style="8" customWidth="1"/>
    <col min="3332" max="3332" width="7.5" style="8" bestFit="1" customWidth="1"/>
    <col min="3333" max="3333" width="7.6640625" style="8" bestFit="1" customWidth="1"/>
    <col min="3334" max="3335" width="11.83203125" style="8" bestFit="1" customWidth="1"/>
    <col min="3336" max="3584" width="9.1640625" style="8"/>
    <col min="3585" max="3585" width="4.5" style="8" bestFit="1" customWidth="1"/>
    <col min="3586" max="3586" width="7.6640625" style="8" customWidth="1"/>
    <col min="3587" max="3587" width="49.1640625" style="8" customWidth="1"/>
    <col min="3588" max="3588" width="7.5" style="8" bestFit="1" customWidth="1"/>
    <col min="3589" max="3589" width="7.6640625" style="8" bestFit="1" customWidth="1"/>
    <col min="3590" max="3591" width="11.83203125" style="8" bestFit="1" customWidth="1"/>
    <col min="3592" max="3840" width="9.1640625" style="8"/>
    <col min="3841" max="3841" width="4.5" style="8" bestFit="1" customWidth="1"/>
    <col min="3842" max="3842" width="7.6640625" style="8" customWidth="1"/>
    <col min="3843" max="3843" width="49.1640625" style="8" customWidth="1"/>
    <col min="3844" max="3844" width="7.5" style="8" bestFit="1" customWidth="1"/>
    <col min="3845" max="3845" width="7.6640625" style="8" bestFit="1" customWidth="1"/>
    <col min="3846" max="3847" width="11.83203125" style="8" bestFit="1" customWidth="1"/>
    <col min="3848" max="4096" width="9.1640625" style="8"/>
    <col min="4097" max="4097" width="4.5" style="8" bestFit="1" customWidth="1"/>
    <col min="4098" max="4098" width="7.6640625" style="8" customWidth="1"/>
    <col min="4099" max="4099" width="49.1640625" style="8" customWidth="1"/>
    <col min="4100" max="4100" width="7.5" style="8" bestFit="1" customWidth="1"/>
    <col min="4101" max="4101" width="7.6640625" style="8" bestFit="1" customWidth="1"/>
    <col min="4102" max="4103" width="11.83203125" style="8" bestFit="1" customWidth="1"/>
    <col min="4104" max="4352" width="9.1640625" style="8"/>
    <col min="4353" max="4353" width="4.5" style="8" bestFit="1" customWidth="1"/>
    <col min="4354" max="4354" width="7.6640625" style="8" customWidth="1"/>
    <col min="4355" max="4355" width="49.1640625" style="8" customWidth="1"/>
    <col min="4356" max="4356" width="7.5" style="8" bestFit="1" customWidth="1"/>
    <col min="4357" max="4357" width="7.6640625" style="8" bestFit="1" customWidth="1"/>
    <col min="4358" max="4359" width="11.83203125" style="8" bestFit="1" customWidth="1"/>
    <col min="4360" max="4608" width="9.1640625" style="8"/>
    <col min="4609" max="4609" width="4.5" style="8" bestFit="1" customWidth="1"/>
    <col min="4610" max="4610" width="7.6640625" style="8" customWidth="1"/>
    <col min="4611" max="4611" width="49.1640625" style="8" customWidth="1"/>
    <col min="4612" max="4612" width="7.5" style="8" bestFit="1" customWidth="1"/>
    <col min="4613" max="4613" width="7.6640625" style="8" bestFit="1" customWidth="1"/>
    <col min="4614" max="4615" width="11.83203125" style="8" bestFit="1" customWidth="1"/>
    <col min="4616" max="4864" width="9.1640625" style="8"/>
    <col min="4865" max="4865" width="4.5" style="8" bestFit="1" customWidth="1"/>
    <col min="4866" max="4866" width="7.6640625" style="8" customWidth="1"/>
    <col min="4867" max="4867" width="49.1640625" style="8" customWidth="1"/>
    <col min="4868" max="4868" width="7.5" style="8" bestFit="1" customWidth="1"/>
    <col min="4869" max="4869" width="7.6640625" style="8" bestFit="1" customWidth="1"/>
    <col min="4870" max="4871" width="11.83203125" style="8" bestFit="1" customWidth="1"/>
    <col min="4872" max="5120" width="9.1640625" style="8"/>
    <col min="5121" max="5121" width="4.5" style="8" bestFit="1" customWidth="1"/>
    <col min="5122" max="5122" width="7.6640625" style="8" customWidth="1"/>
    <col min="5123" max="5123" width="49.1640625" style="8" customWidth="1"/>
    <col min="5124" max="5124" width="7.5" style="8" bestFit="1" customWidth="1"/>
    <col min="5125" max="5125" width="7.6640625" style="8" bestFit="1" customWidth="1"/>
    <col min="5126" max="5127" width="11.83203125" style="8" bestFit="1" customWidth="1"/>
    <col min="5128" max="5376" width="9.1640625" style="8"/>
    <col min="5377" max="5377" width="4.5" style="8" bestFit="1" customWidth="1"/>
    <col min="5378" max="5378" width="7.6640625" style="8" customWidth="1"/>
    <col min="5379" max="5379" width="49.1640625" style="8" customWidth="1"/>
    <col min="5380" max="5380" width="7.5" style="8" bestFit="1" customWidth="1"/>
    <col min="5381" max="5381" width="7.6640625" style="8" bestFit="1" customWidth="1"/>
    <col min="5382" max="5383" width="11.83203125" style="8" bestFit="1" customWidth="1"/>
    <col min="5384" max="5632" width="9.1640625" style="8"/>
    <col min="5633" max="5633" width="4.5" style="8" bestFit="1" customWidth="1"/>
    <col min="5634" max="5634" width="7.6640625" style="8" customWidth="1"/>
    <col min="5635" max="5635" width="49.1640625" style="8" customWidth="1"/>
    <col min="5636" max="5636" width="7.5" style="8" bestFit="1" customWidth="1"/>
    <col min="5637" max="5637" width="7.6640625" style="8" bestFit="1" customWidth="1"/>
    <col min="5638" max="5639" width="11.83203125" style="8" bestFit="1" customWidth="1"/>
    <col min="5640" max="5888" width="9.1640625" style="8"/>
    <col min="5889" max="5889" width="4.5" style="8" bestFit="1" customWidth="1"/>
    <col min="5890" max="5890" width="7.6640625" style="8" customWidth="1"/>
    <col min="5891" max="5891" width="49.1640625" style="8" customWidth="1"/>
    <col min="5892" max="5892" width="7.5" style="8" bestFit="1" customWidth="1"/>
    <col min="5893" max="5893" width="7.6640625" style="8" bestFit="1" customWidth="1"/>
    <col min="5894" max="5895" width="11.83203125" style="8" bestFit="1" customWidth="1"/>
    <col min="5896" max="6144" width="9.1640625" style="8"/>
    <col min="6145" max="6145" width="4.5" style="8" bestFit="1" customWidth="1"/>
    <col min="6146" max="6146" width="7.6640625" style="8" customWidth="1"/>
    <col min="6147" max="6147" width="49.1640625" style="8" customWidth="1"/>
    <col min="6148" max="6148" width="7.5" style="8" bestFit="1" customWidth="1"/>
    <col min="6149" max="6149" width="7.6640625" style="8" bestFit="1" customWidth="1"/>
    <col min="6150" max="6151" width="11.83203125" style="8" bestFit="1" customWidth="1"/>
    <col min="6152" max="6400" width="9.1640625" style="8"/>
    <col min="6401" max="6401" width="4.5" style="8" bestFit="1" customWidth="1"/>
    <col min="6402" max="6402" width="7.6640625" style="8" customWidth="1"/>
    <col min="6403" max="6403" width="49.1640625" style="8" customWidth="1"/>
    <col min="6404" max="6404" width="7.5" style="8" bestFit="1" customWidth="1"/>
    <col min="6405" max="6405" width="7.6640625" style="8" bestFit="1" customWidth="1"/>
    <col min="6406" max="6407" width="11.83203125" style="8" bestFit="1" customWidth="1"/>
    <col min="6408" max="6656" width="9.1640625" style="8"/>
    <col min="6657" max="6657" width="4.5" style="8" bestFit="1" customWidth="1"/>
    <col min="6658" max="6658" width="7.6640625" style="8" customWidth="1"/>
    <col min="6659" max="6659" width="49.1640625" style="8" customWidth="1"/>
    <col min="6660" max="6660" width="7.5" style="8" bestFit="1" customWidth="1"/>
    <col min="6661" max="6661" width="7.6640625" style="8" bestFit="1" customWidth="1"/>
    <col min="6662" max="6663" width="11.83203125" style="8" bestFit="1" customWidth="1"/>
    <col min="6664" max="6912" width="9.1640625" style="8"/>
    <col min="6913" max="6913" width="4.5" style="8" bestFit="1" customWidth="1"/>
    <col min="6914" max="6914" width="7.6640625" style="8" customWidth="1"/>
    <col min="6915" max="6915" width="49.1640625" style="8" customWidth="1"/>
    <col min="6916" max="6916" width="7.5" style="8" bestFit="1" customWidth="1"/>
    <col min="6917" max="6917" width="7.6640625" style="8" bestFit="1" customWidth="1"/>
    <col min="6918" max="6919" width="11.83203125" style="8" bestFit="1" customWidth="1"/>
    <col min="6920" max="7168" width="9.1640625" style="8"/>
    <col min="7169" max="7169" width="4.5" style="8" bestFit="1" customWidth="1"/>
    <col min="7170" max="7170" width="7.6640625" style="8" customWidth="1"/>
    <col min="7171" max="7171" width="49.1640625" style="8" customWidth="1"/>
    <col min="7172" max="7172" width="7.5" style="8" bestFit="1" customWidth="1"/>
    <col min="7173" max="7173" width="7.6640625" style="8" bestFit="1" customWidth="1"/>
    <col min="7174" max="7175" width="11.83203125" style="8" bestFit="1" customWidth="1"/>
    <col min="7176" max="7424" width="9.1640625" style="8"/>
    <col min="7425" max="7425" width="4.5" style="8" bestFit="1" customWidth="1"/>
    <col min="7426" max="7426" width="7.6640625" style="8" customWidth="1"/>
    <col min="7427" max="7427" width="49.1640625" style="8" customWidth="1"/>
    <col min="7428" max="7428" width="7.5" style="8" bestFit="1" customWidth="1"/>
    <col min="7429" max="7429" width="7.6640625" style="8" bestFit="1" customWidth="1"/>
    <col min="7430" max="7431" width="11.83203125" style="8" bestFit="1" customWidth="1"/>
    <col min="7432" max="7680" width="9.1640625" style="8"/>
    <col min="7681" max="7681" width="4.5" style="8" bestFit="1" customWidth="1"/>
    <col min="7682" max="7682" width="7.6640625" style="8" customWidth="1"/>
    <col min="7683" max="7683" width="49.1640625" style="8" customWidth="1"/>
    <col min="7684" max="7684" width="7.5" style="8" bestFit="1" customWidth="1"/>
    <col min="7685" max="7685" width="7.6640625" style="8" bestFit="1" customWidth="1"/>
    <col min="7686" max="7687" width="11.83203125" style="8" bestFit="1" customWidth="1"/>
    <col min="7688" max="7936" width="9.1640625" style="8"/>
    <col min="7937" max="7937" width="4.5" style="8" bestFit="1" customWidth="1"/>
    <col min="7938" max="7938" width="7.6640625" style="8" customWidth="1"/>
    <col min="7939" max="7939" width="49.1640625" style="8" customWidth="1"/>
    <col min="7940" max="7940" width="7.5" style="8" bestFit="1" customWidth="1"/>
    <col min="7941" max="7941" width="7.6640625" style="8" bestFit="1" customWidth="1"/>
    <col min="7942" max="7943" width="11.83203125" style="8" bestFit="1" customWidth="1"/>
    <col min="7944" max="8192" width="9.1640625" style="8"/>
    <col min="8193" max="8193" width="4.5" style="8" bestFit="1" customWidth="1"/>
    <col min="8194" max="8194" width="7.6640625" style="8" customWidth="1"/>
    <col min="8195" max="8195" width="49.1640625" style="8" customWidth="1"/>
    <col min="8196" max="8196" width="7.5" style="8" bestFit="1" customWidth="1"/>
    <col min="8197" max="8197" width="7.6640625" style="8" bestFit="1" customWidth="1"/>
    <col min="8198" max="8199" width="11.83203125" style="8" bestFit="1" customWidth="1"/>
    <col min="8200" max="8448" width="9.1640625" style="8"/>
    <col min="8449" max="8449" width="4.5" style="8" bestFit="1" customWidth="1"/>
    <col min="8450" max="8450" width="7.6640625" style="8" customWidth="1"/>
    <col min="8451" max="8451" width="49.1640625" style="8" customWidth="1"/>
    <col min="8452" max="8452" width="7.5" style="8" bestFit="1" customWidth="1"/>
    <col min="8453" max="8453" width="7.6640625" style="8" bestFit="1" customWidth="1"/>
    <col min="8454" max="8455" width="11.83203125" style="8" bestFit="1" customWidth="1"/>
    <col min="8456" max="8704" width="9.1640625" style="8"/>
    <col min="8705" max="8705" width="4.5" style="8" bestFit="1" customWidth="1"/>
    <col min="8706" max="8706" width="7.6640625" style="8" customWidth="1"/>
    <col min="8707" max="8707" width="49.1640625" style="8" customWidth="1"/>
    <col min="8708" max="8708" width="7.5" style="8" bestFit="1" customWidth="1"/>
    <col min="8709" max="8709" width="7.6640625" style="8" bestFit="1" customWidth="1"/>
    <col min="8710" max="8711" width="11.83203125" style="8" bestFit="1" customWidth="1"/>
    <col min="8712" max="8960" width="9.1640625" style="8"/>
    <col min="8961" max="8961" width="4.5" style="8" bestFit="1" customWidth="1"/>
    <col min="8962" max="8962" width="7.6640625" style="8" customWidth="1"/>
    <col min="8963" max="8963" width="49.1640625" style="8" customWidth="1"/>
    <col min="8964" max="8964" width="7.5" style="8" bestFit="1" customWidth="1"/>
    <col min="8965" max="8965" width="7.6640625" style="8" bestFit="1" customWidth="1"/>
    <col min="8966" max="8967" width="11.83203125" style="8" bestFit="1" customWidth="1"/>
    <col min="8968" max="9216" width="9.1640625" style="8"/>
    <col min="9217" max="9217" width="4.5" style="8" bestFit="1" customWidth="1"/>
    <col min="9218" max="9218" width="7.6640625" style="8" customWidth="1"/>
    <col min="9219" max="9219" width="49.1640625" style="8" customWidth="1"/>
    <col min="9220" max="9220" width="7.5" style="8" bestFit="1" customWidth="1"/>
    <col min="9221" max="9221" width="7.6640625" style="8" bestFit="1" customWidth="1"/>
    <col min="9222" max="9223" width="11.83203125" style="8" bestFit="1" customWidth="1"/>
    <col min="9224" max="9472" width="9.1640625" style="8"/>
    <col min="9473" max="9473" width="4.5" style="8" bestFit="1" customWidth="1"/>
    <col min="9474" max="9474" width="7.6640625" style="8" customWidth="1"/>
    <col min="9475" max="9475" width="49.1640625" style="8" customWidth="1"/>
    <col min="9476" max="9476" width="7.5" style="8" bestFit="1" customWidth="1"/>
    <col min="9477" max="9477" width="7.6640625" style="8" bestFit="1" customWidth="1"/>
    <col min="9478" max="9479" width="11.83203125" style="8" bestFit="1" customWidth="1"/>
    <col min="9480" max="9728" width="9.1640625" style="8"/>
    <col min="9729" max="9729" width="4.5" style="8" bestFit="1" customWidth="1"/>
    <col min="9730" max="9730" width="7.6640625" style="8" customWidth="1"/>
    <col min="9731" max="9731" width="49.1640625" style="8" customWidth="1"/>
    <col min="9732" max="9732" width="7.5" style="8" bestFit="1" customWidth="1"/>
    <col min="9733" max="9733" width="7.6640625" style="8" bestFit="1" customWidth="1"/>
    <col min="9734" max="9735" width="11.83203125" style="8" bestFit="1" customWidth="1"/>
    <col min="9736" max="9984" width="9.1640625" style="8"/>
    <col min="9985" max="9985" width="4.5" style="8" bestFit="1" customWidth="1"/>
    <col min="9986" max="9986" width="7.6640625" style="8" customWidth="1"/>
    <col min="9987" max="9987" width="49.1640625" style="8" customWidth="1"/>
    <col min="9988" max="9988" width="7.5" style="8" bestFit="1" customWidth="1"/>
    <col min="9989" max="9989" width="7.6640625" style="8" bestFit="1" customWidth="1"/>
    <col min="9990" max="9991" width="11.83203125" style="8" bestFit="1" customWidth="1"/>
    <col min="9992" max="10240" width="9.1640625" style="8"/>
    <col min="10241" max="10241" width="4.5" style="8" bestFit="1" customWidth="1"/>
    <col min="10242" max="10242" width="7.6640625" style="8" customWidth="1"/>
    <col min="10243" max="10243" width="49.1640625" style="8" customWidth="1"/>
    <col min="10244" max="10244" width="7.5" style="8" bestFit="1" customWidth="1"/>
    <col min="10245" max="10245" width="7.6640625" style="8" bestFit="1" customWidth="1"/>
    <col min="10246" max="10247" width="11.83203125" style="8" bestFit="1" customWidth="1"/>
    <col min="10248" max="10496" width="9.1640625" style="8"/>
    <col min="10497" max="10497" width="4.5" style="8" bestFit="1" customWidth="1"/>
    <col min="10498" max="10498" width="7.6640625" style="8" customWidth="1"/>
    <col min="10499" max="10499" width="49.1640625" style="8" customWidth="1"/>
    <col min="10500" max="10500" width="7.5" style="8" bestFit="1" customWidth="1"/>
    <col min="10501" max="10501" width="7.6640625" style="8" bestFit="1" customWidth="1"/>
    <col min="10502" max="10503" width="11.83203125" style="8" bestFit="1" customWidth="1"/>
    <col min="10504" max="10752" width="9.1640625" style="8"/>
    <col min="10753" max="10753" width="4.5" style="8" bestFit="1" customWidth="1"/>
    <col min="10754" max="10754" width="7.6640625" style="8" customWidth="1"/>
    <col min="10755" max="10755" width="49.1640625" style="8" customWidth="1"/>
    <col min="10756" max="10756" width="7.5" style="8" bestFit="1" customWidth="1"/>
    <col min="10757" max="10757" width="7.6640625" style="8" bestFit="1" customWidth="1"/>
    <col min="10758" max="10759" width="11.83203125" style="8" bestFit="1" customWidth="1"/>
    <col min="10760" max="11008" width="9.1640625" style="8"/>
    <col min="11009" max="11009" width="4.5" style="8" bestFit="1" customWidth="1"/>
    <col min="11010" max="11010" width="7.6640625" style="8" customWidth="1"/>
    <col min="11011" max="11011" width="49.1640625" style="8" customWidth="1"/>
    <col min="11012" max="11012" width="7.5" style="8" bestFit="1" customWidth="1"/>
    <col min="11013" max="11013" width="7.6640625" style="8" bestFit="1" customWidth="1"/>
    <col min="11014" max="11015" width="11.83203125" style="8" bestFit="1" customWidth="1"/>
    <col min="11016" max="11264" width="9.1640625" style="8"/>
    <col min="11265" max="11265" width="4.5" style="8" bestFit="1" customWidth="1"/>
    <col min="11266" max="11266" width="7.6640625" style="8" customWidth="1"/>
    <col min="11267" max="11267" width="49.1640625" style="8" customWidth="1"/>
    <col min="11268" max="11268" width="7.5" style="8" bestFit="1" customWidth="1"/>
    <col min="11269" max="11269" width="7.6640625" style="8" bestFit="1" customWidth="1"/>
    <col min="11270" max="11271" width="11.83203125" style="8" bestFit="1" customWidth="1"/>
    <col min="11272" max="11520" width="9.1640625" style="8"/>
    <col min="11521" max="11521" width="4.5" style="8" bestFit="1" customWidth="1"/>
    <col min="11522" max="11522" width="7.6640625" style="8" customWidth="1"/>
    <col min="11523" max="11523" width="49.1640625" style="8" customWidth="1"/>
    <col min="11524" max="11524" width="7.5" style="8" bestFit="1" customWidth="1"/>
    <col min="11525" max="11525" width="7.6640625" style="8" bestFit="1" customWidth="1"/>
    <col min="11526" max="11527" width="11.83203125" style="8" bestFit="1" customWidth="1"/>
    <col min="11528" max="11776" width="9.1640625" style="8"/>
    <col min="11777" max="11777" width="4.5" style="8" bestFit="1" customWidth="1"/>
    <col min="11778" max="11778" width="7.6640625" style="8" customWidth="1"/>
    <col min="11779" max="11779" width="49.1640625" style="8" customWidth="1"/>
    <col min="11780" max="11780" width="7.5" style="8" bestFit="1" customWidth="1"/>
    <col min="11781" max="11781" width="7.6640625" style="8" bestFit="1" customWidth="1"/>
    <col min="11782" max="11783" width="11.83203125" style="8" bestFit="1" customWidth="1"/>
    <col min="11784" max="12032" width="9.1640625" style="8"/>
    <col min="12033" max="12033" width="4.5" style="8" bestFit="1" customWidth="1"/>
    <col min="12034" max="12034" width="7.6640625" style="8" customWidth="1"/>
    <col min="12035" max="12035" width="49.1640625" style="8" customWidth="1"/>
    <col min="12036" max="12036" width="7.5" style="8" bestFit="1" customWidth="1"/>
    <col min="12037" max="12037" width="7.6640625" style="8" bestFit="1" customWidth="1"/>
    <col min="12038" max="12039" width="11.83203125" style="8" bestFit="1" customWidth="1"/>
    <col min="12040" max="12288" width="9.1640625" style="8"/>
    <col min="12289" max="12289" width="4.5" style="8" bestFit="1" customWidth="1"/>
    <col min="12290" max="12290" width="7.6640625" style="8" customWidth="1"/>
    <col min="12291" max="12291" width="49.1640625" style="8" customWidth="1"/>
    <col min="12292" max="12292" width="7.5" style="8" bestFit="1" customWidth="1"/>
    <col min="12293" max="12293" width="7.6640625" style="8" bestFit="1" customWidth="1"/>
    <col min="12294" max="12295" width="11.83203125" style="8" bestFit="1" customWidth="1"/>
    <col min="12296" max="12544" width="9.1640625" style="8"/>
    <col min="12545" max="12545" width="4.5" style="8" bestFit="1" customWidth="1"/>
    <col min="12546" max="12546" width="7.6640625" style="8" customWidth="1"/>
    <col min="12547" max="12547" width="49.1640625" style="8" customWidth="1"/>
    <col min="12548" max="12548" width="7.5" style="8" bestFit="1" customWidth="1"/>
    <col min="12549" max="12549" width="7.6640625" style="8" bestFit="1" customWidth="1"/>
    <col min="12550" max="12551" width="11.83203125" style="8" bestFit="1" customWidth="1"/>
    <col min="12552" max="12800" width="9.1640625" style="8"/>
    <col min="12801" max="12801" width="4.5" style="8" bestFit="1" customWidth="1"/>
    <col min="12802" max="12802" width="7.6640625" style="8" customWidth="1"/>
    <col min="12803" max="12803" width="49.1640625" style="8" customWidth="1"/>
    <col min="12804" max="12804" width="7.5" style="8" bestFit="1" customWidth="1"/>
    <col min="12805" max="12805" width="7.6640625" style="8" bestFit="1" customWidth="1"/>
    <col min="12806" max="12807" width="11.83203125" style="8" bestFit="1" customWidth="1"/>
    <col min="12808" max="13056" width="9.1640625" style="8"/>
    <col min="13057" max="13057" width="4.5" style="8" bestFit="1" customWidth="1"/>
    <col min="13058" max="13058" width="7.6640625" style="8" customWidth="1"/>
    <col min="13059" max="13059" width="49.1640625" style="8" customWidth="1"/>
    <col min="13060" max="13060" width="7.5" style="8" bestFit="1" customWidth="1"/>
    <col min="13061" max="13061" width="7.6640625" style="8" bestFit="1" customWidth="1"/>
    <col min="13062" max="13063" width="11.83203125" style="8" bestFit="1" customWidth="1"/>
    <col min="13064" max="13312" width="9.1640625" style="8"/>
    <col min="13313" max="13313" width="4.5" style="8" bestFit="1" customWidth="1"/>
    <col min="13314" max="13314" width="7.6640625" style="8" customWidth="1"/>
    <col min="13315" max="13315" width="49.1640625" style="8" customWidth="1"/>
    <col min="13316" max="13316" width="7.5" style="8" bestFit="1" customWidth="1"/>
    <col min="13317" max="13317" width="7.6640625" style="8" bestFit="1" customWidth="1"/>
    <col min="13318" max="13319" width="11.83203125" style="8" bestFit="1" customWidth="1"/>
    <col min="13320" max="13568" width="9.1640625" style="8"/>
    <col min="13569" max="13569" width="4.5" style="8" bestFit="1" customWidth="1"/>
    <col min="13570" max="13570" width="7.6640625" style="8" customWidth="1"/>
    <col min="13571" max="13571" width="49.1640625" style="8" customWidth="1"/>
    <col min="13572" max="13572" width="7.5" style="8" bestFit="1" customWidth="1"/>
    <col min="13573" max="13573" width="7.6640625" style="8" bestFit="1" customWidth="1"/>
    <col min="13574" max="13575" width="11.83203125" style="8" bestFit="1" customWidth="1"/>
    <col min="13576" max="13824" width="9.1640625" style="8"/>
    <col min="13825" max="13825" width="4.5" style="8" bestFit="1" customWidth="1"/>
    <col min="13826" max="13826" width="7.6640625" style="8" customWidth="1"/>
    <col min="13827" max="13827" width="49.1640625" style="8" customWidth="1"/>
    <col min="13828" max="13828" width="7.5" style="8" bestFit="1" customWidth="1"/>
    <col min="13829" max="13829" width="7.6640625" style="8" bestFit="1" customWidth="1"/>
    <col min="13830" max="13831" width="11.83203125" style="8" bestFit="1" customWidth="1"/>
    <col min="13832" max="14080" width="9.1640625" style="8"/>
    <col min="14081" max="14081" width="4.5" style="8" bestFit="1" customWidth="1"/>
    <col min="14082" max="14082" width="7.6640625" style="8" customWidth="1"/>
    <col min="14083" max="14083" width="49.1640625" style="8" customWidth="1"/>
    <col min="14084" max="14084" width="7.5" style="8" bestFit="1" customWidth="1"/>
    <col min="14085" max="14085" width="7.6640625" style="8" bestFit="1" customWidth="1"/>
    <col min="14086" max="14087" width="11.83203125" style="8" bestFit="1" customWidth="1"/>
    <col min="14088" max="14336" width="9.1640625" style="8"/>
    <col min="14337" max="14337" width="4.5" style="8" bestFit="1" customWidth="1"/>
    <col min="14338" max="14338" width="7.6640625" style="8" customWidth="1"/>
    <col min="14339" max="14339" width="49.1640625" style="8" customWidth="1"/>
    <col min="14340" max="14340" width="7.5" style="8" bestFit="1" customWidth="1"/>
    <col min="14341" max="14341" width="7.6640625" style="8" bestFit="1" customWidth="1"/>
    <col min="14342" max="14343" width="11.83203125" style="8" bestFit="1" customWidth="1"/>
    <col min="14344" max="14592" width="9.1640625" style="8"/>
    <col min="14593" max="14593" width="4.5" style="8" bestFit="1" customWidth="1"/>
    <col min="14594" max="14594" width="7.6640625" style="8" customWidth="1"/>
    <col min="14595" max="14595" width="49.1640625" style="8" customWidth="1"/>
    <col min="14596" max="14596" width="7.5" style="8" bestFit="1" customWidth="1"/>
    <col min="14597" max="14597" width="7.6640625" style="8" bestFit="1" customWidth="1"/>
    <col min="14598" max="14599" width="11.83203125" style="8" bestFit="1" customWidth="1"/>
    <col min="14600" max="14848" width="9.1640625" style="8"/>
    <col min="14849" max="14849" width="4.5" style="8" bestFit="1" customWidth="1"/>
    <col min="14850" max="14850" width="7.6640625" style="8" customWidth="1"/>
    <col min="14851" max="14851" width="49.1640625" style="8" customWidth="1"/>
    <col min="14852" max="14852" width="7.5" style="8" bestFit="1" customWidth="1"/>
    <col min="14853" max="14853" width="7.6640625" style="8" bestFit="1" customWidth="1"/>
    <col min="14854" max="14855" width="11.83203125" style="8" bestFit="1" customWidth="1"/>
    <col min="14856" max="15104" width="9.1640625" style="8"/>
    <col min="15105" max="15105" width="4.5" style="8" bestFit="1" customWidth="1"/>
    <col min="15106" max="15106" width="7.6640625" style="8" customWidth="1"/>
    <col min="15107" max="15107" width="49.1640625" style="8" customWidth="1"/>
    <col min="15108" max="15108" width="7.5" style="8" bestFit="1" customWidth="1"/>
    <col min="15109" max="15109" width="7.6640625" style="8" bestFit="1" customWidth="1"/>
    <col min="15110" max="15111" width="11.83203125" style="8" bestFit="1" customWidth="1"/>
    <col min="15112" max="15360" width="9.1640625" style="8"/>
    <col min="15361" max="15361" width="4.5" style="8" bestFit="1" customWidth="1"/>
    <col min="15362" max="15362" width="7.6640625" style="8" customWidth="1"/>
    <col min="15363" max="15363" width="49.1640625" style="8" customWidth="1"/>
    <col min="15364" max="15364" width="7.5" style="8" bestFit="1" customWidth="1"/>
    <col min="15365" max="15365" width="7.6640625" style="8" bestFit="1" customWidth="1"/>
    <col min="15366" max="15367" width="11.83203125" style="8" bestFit="1" customWidth="1"/>
    <col min="15368" max="15616" width="9.1640625" style="8"/>
    <col min="15617" max="15617" width="4.5" style="8" bestFit="1" customWidth="1"/>
    <col min="15618" max="15618" width="7.6640625" style="8" customWidth="1"/>
    <col min="15619" max="15619" width="49.1640625" style="8" customWidth="1"/>
    <col min="15620" max="15620" width="7.5" style="8" bestFit="1" customWidth="1"/>
    <col min="15621" max="15621" width="7.6640625" style="8" bestFit="1" customWidth="1"/>
    <col min="15622" max="15623" width="11.83203125" style="8" bestFit="1" customWidth="1"/>
    <col min="15624" max="15872" width="9.1640625" style="8"/>
    <col min="15873" max="15873" width="4.5" style="8" bestFit="1" customWidth="1"/>
    <col min="15874" max="15874" width="7.6640625" style="8" customWidth="1"/>
    <col min="15875" max="15875" width="49.1640625" style="8" customWidth="1"/>
    <col min="15876" max="15876" width="7.5" style="8" bestFit="1" customWidth="1"/>
    <col min="15877" max="15877" width="7.6640625" style="8" bestFit="1" customWidth="1"/>
    <col min="15878" max="15879" width="11.83203125" style="8" bestFit="1" customWidth="1"/>
    <col min="15880" max="16128" width="9.1640625" style="8"/>
    <col min="16129" max="16129" width="4.5" style="8" bestFit="1" customWidth="1"/>
    <col min="16130" max="16130" width="7.6640625" style="8" customWidth="1"/>
    <col min="16131" max="16131" width="49.1640625" style="8" customWidth="1"/>
    <col min="16132" max="16132" width="7.5" style="8" bestFit="1" customWidth="1"/>
    <col min="16133" max="16133" width="7.6640625" style="8" bestFit="1" customWidth="1"/>
    <col min="16134" max="16135" width="11.83203125" style="8" bestFit="1" customWidth="1"/>
    <col min="16136" max="16384" width="9.1640625" style="8"/>
  </cols>
  <sheetData>
    <row r="1" spans="1:10" ht="62.25" customHeight="1">
      <c r="A1" s="52" t="s">
        <v>165</v>
      </c>
      <c r="B1" s="53"/>
      <c r="C1" s="53"/>
      <c r="D1" s="53"/>
      <c r="E1" s="53"/>
      <c r="F1" s="53"/>
      <c r="G1" s="53"/>
      <c r="H1" s="53"/>
      <c r="I1" s="53"/>
      <c r="J1" s="53"/>
    </row>
    <row r="2" spans="1:10" s="38" customFormat="1" ht="68">
      <c r="A2" s="46" t="s">
        <v>0</v>
      </c>
      <c r="B2" s="47" t="s">
        <v>1</v>
      </c>
      <c r="C2" s="48" t="s">
        <v>2</v>
      </c>
      <c r="D2" s="48" t="s">
        <v>3</v>
      </c>
      <c r="E2" s="49" t="s">
        <v>4</v>
      </c>
      <c r="F2" s="69" t="s">
        <v>166</v>
      </c>
      <c r="G2" s="50" t="s">
        <v>5</v>
      </c>
      <c r="H2" s="51" t="s">
        <v>162</v>
      </c>
      <c r="I2" s="51" t="s">
        <v>163</v>
      </c>
      <c r="J2" s="51" t="s">
        <v>164</v>
      </c>
    </row>
    <row r="3" spans="1:10">
      <c r="A3" s="9"/>
      <c r="B3" s="10"/>
      <c r="C3" s="10"/>
      <c r="D3" s="10"/>
      <c r="E3" s="10"/>
      <c r="F3" s="10"/>
      <c r="G3" s="10"/>
      <c r="H3" s="10"/>
      <c r="I3" s="10"/>
      <c r="J3" s="10"/>
    </row>
    <row r="4" spans="1:10" s="40" customFormat="1" ht="16">
      <c r="A4" s="41" t="s">
        <v>6</v>
      </c>
      <c r="B4" s="41"/>
      <c r="C4" s="41"/>
      <c r="D4" s="41"/>
      <c r="E4" s="41"/>
      <c r="F4" s="41"/>
      <c r="G4" s="39">
        <f t="shared" ref="G4:G34" si="0">+ROUND(E4*F4,0)</f>
        <v>0</v>
      </c>
      <c r="H4" s="54"/>
      <c r="I4" s="54"/>
      <c r="J4" s="54"/>
    </row>
    <row r="5" spans="1:10" s="13" customFormat="1" ht="45">
      <c r="A5" s="12">
        <v>1</v>
      </c>
      <c r="B5" s="1">
        <v>13.74</v>
      </c>
      <c r="C5" s="1" t="s">
        <v>7</v>
      </c>
      <c r="D5" s="1" t="s">
        <v>8</v>
      </c>
      <c r="E5" s="11">
        <v>394</v>
      </c>
      <c r="F5" s="57"/>
      <c r="G5" s="11">
        <f t="shared" si="0"/>
        <v>0</v>
      </c>
      <c r="H5" s="68"/>
      <c r="I5" s="56">
        <f>G5*H5</f>
        <v>0</v>
      </c>
      <c r="J5" s="56">
        <f>G5+I5</f>
        <v>0</v>
      </c>
    </row>
    <row r="6" spans="1:10" s="13" customFormat="1" ht="60">
      <c r="A6" s="12">
        <f>+A5+1</f>
        <v>2</v>
      </c>
      <c r="B6" s="14" t="s">
        <v>9</v>
      </c>
      <c r="C6" s="1" t="s">
        <v>10</v>
      </c>
      <c r="D6" s="1" t="s">
        <v>8</v>
      </c>
      <c r="E6" s="11">
        <v>394</v>
      </c>
      <c r="F6" s="58"/>
      <c r="G6" s="11">
        <f t="shared" si="0"/>
        <v>0</v>
      </c>
      <c r="H6" s="68"/>
      <c r="I6" s="56">
        <f t="shared" ref="I6:I69" si="1">G6*H6</f>
        <v>0</v>
      </c>
      <c r="J6" s="56">
        <f t="shared" ref="J6:J69" si="2">G6+I6</f>
        <v>0</v>
      </c>
    </row>
    <row r="7" spans="1:10" s="13" customFormat="1" ht="45">
      <c r="A7" s="12">
        <f>+A6+1</f>
        <v>3</v>
      </c>
      <c r="B7" s="14" t="s">
        <v>11</v>
      </c>
      <c r="C7" s="1" t="s">
        <v>12</v>
      </c>
      <c r="D7" s="1" t="s">
        <v>8</v>
      </c>
      <c r="E7" s="11">
        <v>394</v>
      </c>
      <c r="F7" s="58"/>
      <c r="G7" s="11">
        <f t="shared" si="0"/>
        <v>0</v>
      </c>
      <c r="H7" s="68"/>
      <c r="I7" s="56">
        <f t="shared" si="1"/>
        <v>0</v>
      </c>
      <c r="J7" s="56">
        <f t="shared" si="2"/>
        <v>0</v>
      </c>
    </row>
    <row r="8" spans="1:10" s="13" customFormat="1" ht="15">
      <c r="A8" s="12"/>
      <c r="B8" s="16"/>
      <c r="C8" s="2" t="s">
        <v>13</v>
      </c>
      <c r="D8" s="1"/>
      <c r="E8" s="11">
        <v>0</v>
      </c>
      <c r="F8" s="58"/>
      <c r="G8" s="11">
        <f t="shared" si="0"/>
        <v>0</v>
      </c>
      <c r="H8" s="68"/>
      <c r="I8" s="56">
        <f t="shared" si="1"/>
        <v>0</v>
      </c>
      <c r="J8" s="56">
        <f t="shared" si="2"/>
        <v>0</v>
      </c>
    </row>
    <row r="9" spans="1:10" s="13" customFormat="1" ht="90">
      <c r="A9" s="12">
        <f>+A7+1</f>
        <v>4</v>
      </c>
      <c r="B9" s="17">
        <v>9.2100000000000009</v>
      </c>
      <c r="C9" s="1" t="s">
        <v>14</v>
      </c>
      <c r="D9" s="1"/>
      <c r="E9" s="11">
        <v>0</v>
      </c>
      <c r="F9" s="57"/>
      <c r="G9" s="11">
        <f t="shared" si="0"/>
        <v>0</v>
      </c>
      <c r="H9" s="68"/>
      <c r="I9" s="56">
        <f t="shared" si="1"/>
        <v>0</v>
      </c>
      <c r="J9" s="56">
        <f t="shared" si="2"/>
        <v>0</v>
      </c>
    </row>
    <row r="10" spans="1:10" s="13" customFormat="1" ht="30">
      <c r="A10" s="12" t="s">
        <v>15</v>
      </c>
      <c r="B10" s="14" t="s">
        <v>16</v>
      </c>
      <c r="C10" s="1" t="s">
        <v>17</v>
      </c>
      <c r="D10" s="1" t="s">
        <v>8</v>
      </c>
      <c r="E10" s="11">
        <v>15</v>
      </c>
      <c r="F10" s="58"/>
      <c r="G10" s="11">
        <f t="shared" si="0"/>
        <v>0</v>
      </c>
      <c r="H10" s="68"/>
      <c r="I10" s="56">
        <f t="shared" si="1"/>
        <v>0</v>
      </c>
      <c r="J10" s="56">
        <f t="shared" si="2"/>
        <v>0</v>
      </c>
    </row>
    <row r="11" spans="1:10" s="13" customFormat="1" ht="75">
      <c r="A11" s="12">
        <f>+A9+1</f>
        <v>5</v>
      </c>
      <c r="B11" s="1" t="s">
        <v>18</v>
      </c>
      <c r="C11" s="1" t="s">
        <v>19</v>
      </c>
      <c r="D11" s="1"/>
      <c r="E11" s="11">
        <v>0</v>
      </c>
      <c r="F11" s="58"/>
      <c r="G11" s="11">
        <f t="shared" si="0"/>
        <v>0</v>
      </c>
      <c r="H11" s="68"/>
      <c r="I11" s="56">
        <f t="shared" si="1"/>
        <v>0</v>
      </c>
      <c r="J11" s="56">
        <f t="shared" si="2"/>
        <v>0</v>
      </c>
    </row>
    <row r="12" spans="1:10" s="13" customFormat="1" ht="30">
      <c r="A12" s="12" t="s">
        <v>15</v>
      </c>
      <c r="B12" s="17" t="s">
        <v>20</v>
      </c>
      <c r="C12" s="1" t="s">
        <v>21</v>
      </c>
      <c r="D12" s="1" t="s">
        <v>22</v>
      </c>
      <c r="E12" s="11">
        <v>200</v>
      </c>
      <c r="F12" s="59"/>
      <c r="G12" s="11">
        <f t="shared" si="0"/>
        <v>0</v>
      </c>
      <c r="H12" s="68"/>
      <c r="I12" s="56">
        <f t="shared" si="1"/>
        <v>0</v>
      </c>
      <c r="J12" s="56">
        <f t="shared" si="2"/>
        <v>0</v>
      </c>
    </row>
    <row r="13" spans="1:10" s="13" customFormat="1" ht="240">
      <c r="A13" s="18">
        <f>+A11+1</f>
        <v>6</v>
      </c>
      <c r="B13" s="19" t="s">
        <v>23</v>
      </c>
      <c r="C13" s="20" t="s">
        <v>24</v>
      </c>
      <c r="D13" s="1"/>
      <c r="E13" s="11"/>
      <c r="F13" s="58"/>
      <c r="G13" s="11">
        <f t="shared" si="0"/>
        <v>0</v>
      </c>
      <c r="H13" s="68"/>
      <c r="I13" s="56">
        <f t="shared" si="1"/>
        <v>0</v>
      </c>
      <c r="J13" s="56">
        <f t="shared" si="2"/>
        <v>0</v>
      </c>
    </row>
    <row r="14" spans="1:10" s="13" customFormat="1" ht="150">
      <c r="A14" s="18"/>
      <c r="B14" s="21"/>
      <c r="C14" s="20" t="s">
        <v>25</v>
      </c>
      <c r="D14" s="1"/>
      <c r="E14" s="11"/>
      <c r="F14" s="58"/>
      <c r="G14" s="11">
        <f t="shared" si="0"/>
        <v>0</v>
      </c>
      <c r="H14" s="68"/>
      <c r="I14" s="56">
        <f t="shared" si="1"/>
        <v>0</v>
      </c>
      <c r="J14" s="56">
        <f t="shared" si="2"/>
        <v>0</v>
      </c>
    </row>
    <row r="15" spans="1:10" s="13" customFormat="1" ht="45">
      <c r="A15" s="18" t="s">
        <v>15</v>
      </c>
      <c r="B15" s="21" t="s">
        <v>26</v>
      </c>
      <c r="C15" s="20" t="s">
        <v>27</v>
      </c>
      <c r="D15" s="1" t="s">
        <v>8</v>
      </c>
      <c r="E15" s="11">
        <v>20</v>
      </c>
      <c r="F15" s="58"/>
      <c r="G15" s="11">
        <f t="shared" si="0"/>
        <v>0</v>
      </c>
      <c r="H15" s="68"/>
      <c r="I15" s="56">
        <f t="shared" si="1"/>
        <v>0</v>
      </c>
      <c r="J15" s="56">
        <f t="shared" si="2"/>
        <v>0</v>
      </c>
    </row>
    <row r="16" spans="1:10" s="13" customFormat="1" ht="15">
      <c r="A16" s="12"/>
      <c r="B16" s="2"/>
      <c r="C16" s="2" t="s">
        <v>28</v>
      </c>
      <c r="D16" s="2"/>
      <c r="E16" s="22"/>
      <c r="F16" s="60"/>
      <c r="G16" s="11">
        <f t="shared" si="0"/>
        <v>0</v>
      </c>
      <c r="H16" s="68"/>
      <c r="I16" s="56">
        <f t="shared" si="1"/>
        <v>0</v>
      </c>
      <c r="J16" s="56">
        <f t="shared" si="2"/>
        <v>0</v>
      </c>
    </row>
    <row r="17" spans="1:10" s="13" customFormat="1" ht="15">
      <c r="A17" s="12"/>
      <c r="B17" s="2"/>
      <c r="C17" s="2" t="s">
        <v>29</v>
      </c>
      <c r="D17" s="2"/>
      <c r="E17" s="22"/>
      <c r="F17" s="60"/>
      <c r="G17" s="11">
        <f t="shared" si="0"/>
        <v>0</v>
      </c>
      <c r="H17" s="68"/>
      <c r="I17" s="56">
        <f t="shared" si="1"/>
        <v>0</v>
      </c>
      <c r="J17" s="56">
        <f t="shared" si="2"/>
        <v>0</v>
      </c>
    </row>
    <row r="18" spans="1:10" s="13" customFormat="1" ht="30">
      <c r="A18" s="12">
        <f>A13+1</f>
        <v>7</v>
      </c>
      <c r="B18" s="1" t="s">
        <v>30</v>
      </c>
      <c r="C18" s="2" t="s">
        <v>31</v>
      </c>
      <c r="D18" s="1"/>
      <c r="E18" s="22"/>
      <c r="F18" s="61"/>
      <c r="G18" s="11">
        <f t="shared" si="0"/>
        <v>0</v>
      </c>
      <c r="H18" s="68"/>
      <c r="I18" s="56">
        <f t="shared" si="1"/>
        <v>0</v>
      </c>
      <c r="J18" s="56">
        <f t="shared" si="2"/>
        <v>0</v>
      </c>
    </row>
    <row r="19" spans="1:10" s="13" customFormat="1" ht="75">
      <c r="A19" s="12"/>
      <c r="B19" s="1"/>
      <c r="C19" s="1" t="s">
        <v>32</v>
      </c>
      <c r="D19" s="1"/>
      <c r="E19" s="22"/>
      <c r="F19" s="62"/>
      <c r="G19" s="11">
        <f t="shared" si="0"/>
        <v>0</v>
      </c>
      <c r="H19" s="68"/>
      <c r="I19" s="56">
        <f t="shared" si="1"/>
        <v>0</v>
      </c>
      <c r="J19" s="56">
        <f t="shared" si="2"/>
        <v>0</v>
      </c>
    </row>
    <row r="20" spans="1:10" s="13" customFormat="1" ht="30">
      <c r="A20" s="12" t="s">
        <v>15</v>
      </c>
      <c r="B20" s="1" t="s">
        <v>33</v>
      </c>
      <c r="C20" s="1" t="s">
        <v>34</v>
      </c>
      <c r="D20" s="1" t="s">
        <v>35</v>
      </c>
      <c r="E20" s="11">
        <v>45</v>
      </c>
      <c r="F20" s="57"/>
      <c r="G20" s="11">
        <f t="shared" si="0"/>
        <v>0</v>
      </c>
      <c r="H20" s="68"/>
      <c r="I20" s="56">
        <f t="shared" si="1"/>
        <v>0</v>
      </c>
      <c r="J20" s="56">
        <f t="shared" si="2"/>
        <v>0</v>
      </c>
    </row>
    <row r="21" spans="1:10" s="13" customFormat="1" ht="60">
      <c r="A21" s="12">
        <f>A18+1</f>
        <v>8</v>
      </c>
      <c r="B21" s="1" t="s">
        <v>36</v>
      </c>
      <c r="C21" s="1" t="s">
        <v>37</v>
      </c>
      <c r="D21" s="1" t="s">
        <v>35</v>
      </c>
      <c r="E21" s="11">
        <v>6</v>
      </c>
      <c r="F21" s="57"/>
      <c r="G21" s="11">
        <f t="shared" si="0"/>
        <v>0</v>
      </c>
      <c r="H21" s="68"/>
      <c r="I21" s="56">
        <f t="shared" si="1"/>
        <v>0</v>
      </c>
      <c r="J21" s="56">
        <f t="shared" si="2"/>
        <v>0</v>
      </c>
    </row>
    <row r="22" spans="1:10" s="13" customFormat="1" ht="15">
      <c r="A22" s="12"/>
      <c r="B22" s="1"/>
      <c r="C22" s="2" t="s">
        <v>38</v>
      </c>
      <c r="D22" s="1"/>
      <c r="E22" s="11"/>
      <c r="F22" s="57"/>
      <c r="G22" s="11">
        <f t="shared" si="0"/>
        <v>0</v>
      </c>
      <c r="H22" s="68"/>
      <c r="I22" s="56">
        <f t="shared" si="1"/>
        <v>0</v>
      </c>
      <c r="J22" s="56">
        <f t="shared" si="2"/>
        <v>0</v>
      </c>
    </row>
    <row r="23" spans="1:10" s="13" customFormat="1" ht="45">
      <c r="A23" s="12">
        <f>+A21+1</f>
        <v>9</v>
      </c>
      <c r="B23" s="1" t="s">
        <v>39</v>
      </c>
      <c r="C23" s="1" t="s">
        <v>40</v>
      </c>
      <c r="D23" s="1"/>
      <c r="E23" s="11"/>
      <c r="F23" s="57"/>
      <c r="G23" s="11">
        <f t="shared" si="0"/>
        <v>0</v>
      </c>
      <c r="H23" s="68"/>
      <c r="I23" s="56">
        <f t="shared" si="1"/>
        <v>0</v>
      </c>
      <c r="J23" s="56">
        <f t="shared" si="2"/>
        <v>0</v>
      </c>
    </row>
    <row r="24" spans="1:10" s="13" customFormat="1" ht="15">
      <c r="A24" s="12" t="s">
        <v>15</v>
      </c>
      <c r="B24" s="1" t="s">
        <v>41</v>
      </c>
      <c r="C24" s="1" t="s">
        <v>42</v>
      </c>
      <c r="D24" s="1" t="s">
        <v>43</v>
      </c>
      <c r="E24" s="11">
        <v>20</v>
      </c>
      <c r="F24" s="57"/>
      <c r="G24" s="11">
        <f t="shared" si="0"/>
        <v>0</v>
      </c>
      <c r="H24" s="68"/>
      <c r="I24" s="56">
        <f t="shared" si="1"/>
        <v>0</v>
      </c>
      <c r="J24" s="56">
        <f t="shared" si="2"/>
        <v>0</v>
      </c>
    </row>
    <row r="25" spans="1:10" s="13" customFormat="1" ht="15">
      <c r="A25" s="12" t="s">
        <v>44</v>
      </c>
      <c r="B25" s="1" t="s">
        <v>45</v>
      </c>
      <c r="C25" s="1" t="s">
        <v>46</v>
      </c>
      <c r="D25" s="1" t="s">
        <v>43</v>
      </c>
      <c r="E25" s="11">
        <v>90</v>
      </c>
      <c r="F25" s="57"/>
      <c r="G25" s="11">
        <f t="shared" si="0"/>
        <v>0</v>
      </c>
      <c r="H25" s="68"/>
      <c r="I25" s="56">
        <f t="shared" si="1"/>
        <v>0</v>
      </c>
      <c r="J25" s="56">
        <f t="shared" si="2"/>
        <v>0</v>
      </c>
    </row>
    <row r="26" spans="1:10" s="13" customFormat="1" ht="15">
      <c r="A26" s="12" t="s">
        <v>47</v>
      </c>
      <c r="B26" s="23" t="s">
        <v>48</v>
      </c>
      <c r="C26" s="1" t="s">
        <v>49</v>
      </c>
      <c r="D26" s="1" t="s">
        <v>43</v>
      </c>
      <c r="E26" s="11">
        <v>120</v>
      </c>
      <c r="F26" s="57"/>
      <c r="G26" s="11">
        <f t="shared" si="0"/>
        <v>0</v>
      </c>
      <c r="H26" s="68"/>
      <c r="I26" s="56">
        <f t="shared" si="1"/>
        <v>0</v>
      </c>
      <c r="J26" s="56">
        <f t="shared" si="2"/>
        <v>0</v>
      </c>
    </row>
    <row r="27" spans="1:10" s="13" customFormat="1" ht="15">
      <c r="A27" s="12" t="s">
        <v>50</v>
      </c>
      <c r="B27" s="1" t="s">
        <v>51</v>
      </c>
      <c r="C27" s="1" t="s">
        <v>52</v>
      </c>
      <c r="D27" s="1" t="s">
        <v>43</v>
      </c>
      <c r="E27" s="11">
        <v>110</v>
      </c>
      <c r="F27" s="57"/>
      <c r="G27" s="11">
        <f t="shared" si="0"/>
        <v>0</v>
      </c>
      <c r="H27" s="68"/>
      <c r="I27" s="56">
        <f t="shared" si="1"/>
        <v>0</v>
      </c>
      <c r="J27" s="56">
        <f t="shared" si="2"/>
        <v>0</v>
      </c>
    </row>
    <row r="28" spans="1:10" s="13" customFormat="1" ht="15">
      <c r="A28" s="12" t="s">
        <v>53</v>
      </c>
      <c r="B28" s="1" t="s">
        <v>54</v>
      </c>
      <c r="C28" s="1" t="s">
        <v>55</v>
      </c>
      <c r="D28" s="1" t="s">
        <v>43</v>
      </c>
      <c r="E28" s="11">
        <v>45</v>
      </c>
      <c r="F28" s="57"/>
      <c r="G28" s="11">
        <f t="shared" si="0"/>
        <v>0</v>
      </c>
      <c r="H28" s="68"/>
      <c r="I28" s="56">
        <f t="shared" si="1"/>
        <v>0</v>
      </c>
      <c r="J28" s="56">
        <f t="shared" si="2"/>
        <v>0</v>
      </c>
    </row>
    <row r="29" spans="1:10" s="13" customFormat="1" ht="15">
      <c r="A29" s="12" t="s">
        <v>56</v>
      </c>
      <c r="B29" s="1" t="s">
        <v>57</v>
      </c>
      <c r="C29" s="1" t="s">
        <v>58</v>
      </c>
      <c r="D29" s="1" t="s">
        <v>43</v>
      </c>
      <c r="E29" s="11">
        <v>5</v>
      </c>
      <c r="F29" s="57"/>
      <c r="G29" s="11">
        <f t="shared" si="0"/>
        <v>0</v>
      </c>
      <c r="H29" s="68"/>
      <c r="I29" s="56">
        <f t="shared" si="1"/>
        <v>0</v>
      </c>
      <c r="J29" s="56">
        <f t="shared" si="2"/>
        <v>0</v>
      </c>
    </row>
    <row r="30" spans="1:10" s="13" customFormat="1" ht="15">
      <c r="A30" s="12" t="s">
        <v>59</v>
      </c>
      <c r="B30" s="1" t="s">
        <v>60</v>
      </c>
      <c r="C30" s="1" t="s">
        <v>61</v>
      </c>
      <c r="D30" s="1" t="s">
        <v>43</v>
      </c>
      <c r="E30" s="11">
        <v>150</v>
      </c>
      <c r="F30" s="57"/>
      <c r="G30" s="11">
        <f t="shared" si="0"/>
        <v>0</v>
      </c>
      <c r="H30" s="68"/>
      <c r="I30" s="56">
        <f t="shared" si="1"/>
        <v>0</v>
      </c>
      <c r="J30" s="56">
        <f t="shared" si="2"/>
        <v>0</v>
      </c>
    </row>
    <row r="31" spans="1:10" s="13" customFormat="1" ht="75">
      <c r="A31" s="12">
        <f>+A23+1</f>
        <v>10</v>
      </c>
      <c r="B31" s="1" t="s">
        <v>62</v>
      </c>
      <c r="C31" s="1" t="s">
        <v>63</v>
      </c>
      <c r="D31" s="1"/>
      <c r="E31" s="11"/>
      <c r="F31" s="57"/>
      <c r="G31" s="11">
        <f t="shared" si="0"/>
        <v>0</v>
      </c>
      <c r="H31" s="68"/>
      <c r="I31" s="56">
        <f t="shared" si="1"/>
        <v>0</v>
      </c>
      <c r="J31" s="56">
        <f t="shared" si="2"/>
        <v>0</v>
      </c>
    </row>
    <row r="32" spans="1:10" s="13" customFormat="1" ht="15">
      <c r="A32" s="12" t="s">
        <v>15</v>
      </c>
      <c r="B32" s="1" t="s">
        <v>62</v>
      </c>
      <c r="C32" s="1" t="s">
        <v>64</v>
      </c>
      <c r="D32" s="1" t="s">
        <v>43</v>
      </c>
      <c r="E32" s="11">
        <v>160</v>
      </c>
      <c r="F32" s="57"/>
      <c r="G32" s="11">
        <f t="shared" si="0"/>
        <v>0</v>
      </c>
      <c r="H32" s="68"/>
      <c r="I32" s="56">
        <f t="shared" si="1"/>
        <v>0</v>
      </c>
      <c r="J32" s="56">
        <f t="shared" si="2"/>
        <v>0</v>
      </c>
    </row>
    <row r="33" spans="1:10" s="13" customFormat="1" ht="15">
      <c r="A33" s="12" t="s">
        <v>44</v>
      </c>
      <c r="B33" s="1" t="s">
        <v>65</v>
      </c>
      <c r="C33" s="1" t="s">
        <v>66</v>
      </c>
      <c r="D33" s="1" t="s">
        <v>43</v>
      </c>
      <c r="E33" s="11">
        <v>150</v>
      </c>
      <c r="F33" s="57"/>
      <c r="G33" s="11">
        <f t="shared" si="0"/>
        <v>0</v>
      </c>
      <c r="H33" s="68"/>
      <c r="I33" s="56">
        <f t="shared" si="1"/>
        <v>0</v>
      </c>
      <c r="J33" s="56">
        <f t="shared" si="2"/>
        <v>0</v>
      </c>
    </row>
    <row r="34" spans="1:10" s="13" customFormat="1" ht="45">
      <c r="A34" s="12">
        <f>+A31+1</f>
        <v>11</v>
      </c>
      <c r="B34" s="1"/>
      <c r="C34" s="1" t="s">
        <v>67</v>
      </c>
      <c r="D34" s="1"/>
      <c r="E34" s="11"/>
      <c r="F34" s="57"/>
      <c r="G34" s="11">
        <f t="shared" si="0"/>
        <v>0</v>
      </c>
      <c r="H34" s="68"/>
      <c r="I34" s="56">
        <f t="shared" si="1"/>
        <v>0</v>
      </c>
      <c r="J34" s="56">
        <f t="shared" si="2"/>
        <v>0</v>
      </c>
    </row>
    <row r="35" spans="1:10" s="13" customFormat="1" ht="15">
      <c r="A35" s="12" t="s">
        <v>15</v>
      </c>
      <c r="B35" s="1" t="s">
        <v>68</v>
      </c>
      <c r="C35" s="1" t="s">
        <v>69</v>
      </c>
      <c r="D35" s="1" t="s">
        <v>70</v>
      </c>
      <c r="E35" s="11">
        <v>60</v>
      </c>
      <c r="F35" s="57"/>
      <c r="G35" s="11">
        <f t="shared" ref="G35:G77" si="3">+ROUND(E35*F35,0)</f>
        <v>0</v>
      </c>
      <c r="H35" s="68"/>
      <c r="I35" s="56">
        <f t="shared" si="1"/>
        <v>0</v>
      </c>
      <c r="J35" s="56">
        <f t="shared" si="2"/>
        <v>0</v>
      </c>
    </row>
    <row r="36" spans="1:10" s="13" customFormat="1" ht="15">
      <c r="A36" s="12" t="s">
        <v>44</v>
      </c>
      <c r="B36" s="1" t="s">
        <v>71</v>
      </c>
      <c r="C36" s="1" t="s">
        <v>72</v>
      </c>
      <c r="D36" s="1" t="s">
        <v>70</v>
      </c>
      <c r="E36" s="11">
        <v>50</v>
      </c>
      <c r="F36" s="57"/>
      <c r="G36" s="11">
        <f t="shared" si="3"/>
        <v>0</v>
      </c>
      <c r="H36" s="68"/>
      <c r="I36" s="56">
        <f t="shared" si="1"/>
        <v>0</v>
      </c>
      <c r="J36" s="56">
        <f t="shared" si="2"/>
        <v>0</v>
      </c>
    </row>
    <row r="37" spans="1:10" s="13" customFormat="1" ht="15">
      <c r="A37" s="12" t="s">
        <v>47</v>
      </c>
      <c r="B37" s="1" t="s">
        <v>73</v>
      </c>
      <c r="C37" s="1" t="s">
        <v>74</v>
      </c>
      <c r="D37" s="1" t="s">
        <v>70</v>
      </c>
      <c r="E37" s="11">
        <v>50</v>
      </c>
      <c r="F37" s="57"/>
      <c r="G37" s="11">
        <f t="shared" si="3"/>
        <v>0</v>
      </c>
      <c r="H37" s="68"/>
      <c r="I37" s="56">
        <f t="shared" si="1"/>
        <v>0</v>
      </c>
      <c r="J37" s="56">
        <f t="shared" si="2"/>
        <v>0</v>
      </c>
    </row>
    <row r="38" spans="1:10" s="13" customFormat="1" ht="30">
      <c r="A38" s="12">
        <f>+A34+1</f>
        <v>12</v>
      </c>
      <c r="B38" s="2" t="s">
        <v>75</v>
      </c>
      <c r="C38" s="2" t="s">
        <v>76</v>
      </c>
      <c r="D38" s="1"/>
      <c r="E38" s="11"/>
      <c r="F38" s="57"/>
      <c r="G38" s="11">
        <f t="shared" si="3"/>
        <v>0</v>
      </c>
      <c r="H38" s="68"/>
      <c r="I38" s="56">
        <f t="shared" si="1"/>
        <v>0</v>
      </c>
      <c r="J38" s="56">
        <f t="shared" si="2"/>
        <v>0</v>
      </c>
    </row>
    <row r="39" spans="1:10" s="13" customFormat="1" ht="90">
      <c r="A39" s="12"/>
      <c r="B39" s="1"/>
      <c r="C39" s="1" t="s">
        <v>77</v>
      </c>
      <c r="D39" s="1"/>
      <c r="E39" s="11"/>
      <c r="F39" s="57"/>
      <c r="G39" s="11">
        <f t="shared" si="3"/>
        <v>0</v>
      </c>
      <c r="H39" s="68"/>
      <c r="I39" s="56">
        <f t="shared" si="1"/>
        <v>0</v>
      </c>
      <c r="J39" s="56">
        <f t="shared" si="2"/>
        <v>0</v>
      </c>
    </row>
    <row r="40" spans="1:10" s="13" customFormat="1" ht="15">
      <c r="A40" s="12" t="s">
        <v>15</v>
      </c>
      <c r="B40" s="1" t="s">
        <v>78</v>
      </c>
      <c r="C40" s="1" t="s">
        <v>79</v>
      </c>
      <c r="D40" s="1" t="s">
        <v>70</v>
      </c>
      <c r="E40" s="11">
        <v>2</v>
      </c>
      <c r="F40" s="57"/>
      <c r="G40" s="11">
        <f t="shared" si="3"/>
        <v>0</v>
      </c>
      <c r="H40" s="68"/>
      <c r="I40" s="56">
        <f t="shared" si="1"/>
        <v>0</v>
      </c>
      <c r="J40" s="56">
        <f t="shared" si="2"/>
        <v>0</v>
      </c>
    </row>
    <row r="41" spans="1:10" s="13" customFormat="1">
      <c r="A41" s="12"/>
      <c r="B41" s="23"/>
      <c r="C41" s="1"/>
      <c r="D41" s="1"/>
      <c r="E41" s="11"/>
      <c r="F41" s="57"/>
      <c r="G41" s="11">
        <f t="shared" si="3"/>
        <v>0</v>
      </c>
      <c r="H41" s="68"/>
      <c r="I41" s="56">
        <f t="shared" si="1"/>
        <v>0</v>
      </c>
      <c r="J41" s="56">
        <f t="shared" si="2"/>
        <v>0</v>
      </c>
    </row>
    <row r="42" spans="1:10" s="13" customFormat="1" ht="30">
      <c r="A42" s="12">
        <f>A38+1</f>
        <v>13</v>
      </c>
      <c r="B42" s="24" t="s">
        <v>80</v>
      </c>
      <c r="C42" s="2" t="s">
        <v>81</v>
      </c>
      <c r="D42" s="1"/>
      <c r="E42" s="11"/>
      <c r="F42" s="57"/>
      <c r="G42" s="11">
        <f t="shared" si="3"/>
        <v>0</v>
      </c>
      <c r="H42" s="68"/>
      <c r="I42" s="56">
        <f t="shared" si="1"/>
        <v>0</v>
      </c>
      <c r="J42" s="56">
        <f t="shared" si="2"/>
        <v>0</v>
      </c>
    </row>
    <row r="43" spans="1:10" s="13" customFormat="1" ht="120">
      <c r="A43" s="12"/>
      <c r="B43" s="23"/>
      <c r="C43" s="1" t="s">
        <v>82</v>
      </c>
      <c r="D43" s="1"/>
      <c r="E43" s="11"/>
      <c r="F43" s="57"/>
      <c r="G43" s="11">
        <f t="shared" si="3"/>
        <v>0</v>
      </c>
      <c r="H43" s="68"/>
      <c r="I43" s="56">
        <f t="shared" si="1"/>
        <v>0</v>
      </c>
      <c r="J43" s="56">
        <f t="shared" si="2"/>
        <v>0</v>
      </c>
    </row>
    <row r="44" spans="1:10" s="13" customFormat="1" ht="15">
      <c r="A44" s="12" t="s">
        <v>15</v>
      </c>
      <c r="B44" s="23" t="s">
        <v>83</v>
      </c>
      <c r="C44" s="1" t="s">
        <v>84</v>
      </c>
      <c r="D44" s="1" t="s">
        <v>70</v>
      </c>
      <c r="E44" s="11">
        <v>1</v>
      </c>
      <c r="F44" s="57"/>
      <c r="G44" s="11">
        <f t="shared" si="3"/>
        <v>0</v>
      </c>
      <c r="H44" s="68"/>
      <c r="I44" s="56">
        <f t="shared" si="1"/>
        <v>0</v>
      </c>
      <c r="J44" s="56">
        <f t="shared" si="2"/>
        <v>0</v>
      </c>
    </row>
    <row r="45" spans="1:10" s="13" customFormat="1" ht="60">
      <c r="A45" s="12">
        <f>+A42+1</f>
        <v>14</v>
      </c>
      <c r="B45" s="2" t="s">
        <v>85</v>
      </c>
      <c r="C45" s="1" t="s">
        <v>86</v>
      </c>
      <c r="D45" s="1"/>
      <c r="E45" s="11"/>
      <c r="F45" s="57"/>
      <c r="G45" s="11">
        <f t="shared" si="3"/>
        <v>0</v>
      </c>
      <c r="H45" s="68"/>
      <c r="I45" s="56">
        <f t="shared" si="1"/>
        <v>0</v>
      </c>
      <c r="J45" s="56">
        <f t="shared" si="2"/>
        <v>0</v>
      </c>
    </row>
    <row r="46" spans="1:10" s="13" customFormat="1" ht="15">
      <c r="A46" s="12" t="s">
        <v>15</v>
      </c>
      <c r="B46" s="1" t="s">
        <v>87</v>
      </c>
      <c r="C46" s="1" t="s">
        <v>88</v>
      </c>
      <c r="D46" s="1" t="s">
        <v>70</v>
      </c>
      <c r="E46" s="11">
        <v>30</v>
      </c>
      <c r="F46" s="57"/>
      <c r="G46" s="11">
        <f t="shared" si="3"/>
        <v>0</v>
      </c>
      <c r="H46" s="68"/>
      <c r="I46" s="56">
        <f t="shared" si="1"/>
        <v>0</v>
      </c>
      <c r="J46" s="56">
        <f t="shared" si="2"/>
        <v>0</v>
      </c>
    </row>
    <row r="47" spans="1:10" s="13" customFormat="1" ht="15">
      <c r="A47" s="12" t="s">
        <v>44</v>
      </c>
      <c r="B47" s="1" t="s">
        <v>89</v>
      </c>
      <c r="C47" s="1" t="s">
        <v>90</v>
      </c>
      <c r="D47" s="1" t="s">
        <v>70</v>
      </c>
      <c r="E47" s="11">
        <v>5</v>
      </c>
      <c r="F47" s="57"/>
      <c r="G47" s="11">
        <f t="shared" si="3"/>
        <v>0</v>
      </c>
      <c r="H47" s="68"/>
      <c r="I47" s="56">
        <f t="shared" si="1"/>
        <v>0</v>
      </c>
      <c r="J47" s="56">
        <f t="shared" si="2"/>
        <v>0</v>
      </c>
    </row>
    <row r="48" spans="1:10" s="13" customFormat="1" ht="15">
      <c r="A48" s="12" t="s">
        <v>47</v>
      </c>
      <c r="B48" s="1" t="s">
        <v>91</v>
      </c>
      <c r="C48" s="1" t="s">
        <v>92</v>
      </c>
      <c r="D48" s="1" t="s">
        <v>70</v>
      </c>
      <c r="E48" s="11">
        <v>1</v>
      </c>
      <c r="F48" s="57"/>
      <c r="G48" s="11">
        <f t="shared" si="3"/>
        <v>0</v>
      </c>
      <c r="H48" s="68"/>
      <c r="I48" s="56">
        <f t="shared" si="1"/>
        <v>0</v>
      </c>
      <c r="J48" s="56">
        <f t="shared" si="2"/>
        <v>0</v>
      </c>
    </row>
    <row r="49" spans="1:10" s="13" customFormat="1" ht="15">
      <c r="A49" s="12" t="s">
        <v>50</v>
      </c>
      <c r="B49" s="1" t="s">
        <v>93</v>
      </c>
      <c r="C49" s="1" t="s">
        <v>94</v>
      </c>
      <c r="D49" s="1" t="s">
        <v>70</v>
      </c>
      <c r="E49" s="11">
        <v>1</v>
      </c>
      <c r="F49" s="57"/>
      <c r="G49" s="11">
        <f t="shared" si="3"/>
        <v>0</v>
      </c>
      <c r="H49" s="68"/>
      <c r="I49" s="56">
        <f t="shared" si="1"/>
        <v>0</v>
      </c>
      <c r="J49" s="56">
        <f t="shared" si="2"/>
        <v>0</v>
      </c>
    </row>
    <row r="50" spans="1:10" s="13" customFormat="1" ht="15">
      <c r="A50" s="12" t="s">
        <v>53</v>
      </c>
      <c r="B50" s="1" t="s">
        <v>95</v>
      </c>
      <c r="C50" s="1" t="s">
        <v>96</v>
      </c>
      <c r="D50" s="1" t="s">
        <v>70</v>
      </c>
      <c r="E50" s="11">
        <v>1</v>
      </c>
      <c r="F50" s="57"/>
      <c r="G50" s="11">
        <f t="shared" si="3"/>
        <v>0</v>
      </c>
      <c r="H50" s="68"/>
      <c r="I50" s="56">
        <f t="shared" si="1"/>
        <v>0</v>
      </c>
      <c r="J50" s="56">
        <f t="shared" si="2"/>
        <v>0</v>
      </c>
    </row>
    <row r="51" spans="1:10" s="13" customFormat="1" ht="15">
      <c r="A51" s="12" t="s">
        <v>56</v>
      </c>
      <c r="B51" s="1" t="s">
        <v>97</v>
      </c>
      <c r="C51" s="1" t="s">
        <v>98</v>
      </c>
      <c r="D51" s="1" t="s">
        <v>70</v>
      </c>
      <c r="E51" s="11">
        <v>1</v>
      </c>
      <c r="F51" s="57"/>
      <c r="G51" s="11">
        <f t="shared" si="3"/>
        <v>0</v>
      </c>
      <c r="H51" s="68"/>
      <c r="I51" s="56">
        <f t="shared" si="1"/>
        <v>0</v>
      </c>
      <c r="J51" s="56">
        <f t="shared" si="2"/>
        <v>0</v>
      </c>
    </row>
    <row r="52" spans="1:10" s="13" customFormat="1" ht="15">
      <c r="A52" s="12" t="s">
        <v>59</v>
      </c>
      <c r="B52" s="1" t="s">
        <v>99</v>
      </c>
      <c r="C52" s="1" t="s">
        <v>100</v>
      </c>
      <c r="D52" s="1" t="s">
        <v>70</v>
      </c>
      <c r="E52" s="11">
        <v>1</v>
      </c>
      <c r="F52" s="57"/>
      <c r="G52" s="11">
        <f t="shared" si="3"/>
        <v>0</v>
      </c>
      <c r="H52" s="68"/>
      <c r="I52" s="56">
        <f t="shared" si="1"/>
        <v>0</v>
      </c>
      <c r="J52" s="56">
        <f t="shared" si="2"/>
        <v>0</v>
      </c>
    </row>
    <row r="53" spans="1:10" s="13" customFormat="1" ht="15">
      <c r="A53" s="12">
        <f>+A45+1</f>
        <v>15</v>
      </c>
      <c r="B53" s="1"/>
      <c r="C53" s="2" t="s">
        <v>101</v>
      </c>
      <c r="D53" s="1"/>
      <c r="E53" s="11"/>
      <c r="F53" s="57"/>
      <c r="G53" s="11">
        <f t="shared" si="3"/>
        <v>0</v>
      </c>
      <c r="H53" s="68"/>
      <c r="I53" s="56">
        <f t="shared" si="1"/>
        <v>0</v>
      </c>
      <c r="J53" s="56">
        <f t="shared" si="2"/>
        <v>0</v>
      </c>
    </row>
    <row r="54" spans="1:10" s="13" customFormat="1" ht="75">
      <c r="A54" s="12"/>
      <c r="B54" s="1" t="s">
        <v>102</v>
      </c>
      <c r="C54" s="1" t="s">
        <v>103</v>
      </c>
      <c r="D54" s="1"/>
      <c r="E54" s="11"/>
      <c r="F54" s="57"/>
      <c r="G54" s="11">
        <f t="shared" si="3"/>
        <v>0</v>
      </c>
      <c r="H54" s="68"/>
      <c r="I54" s="56">
        <f t="shared" si="1"/>
        <v>0</v>
      </c>
      <c r="J54" s="56">
        <f t="shared" si="2"/>
        <v>0</v>
      </c>
    </row>
    <row r="55" spans="1:10" s="13" customFormat="1" ht="15">
      <c r="A55" s="12" t="s">
        <v>15</v>
      </c>
      <c r="B55" s="1" t="s">
        <v>104</v>
      </c>
      <c r="C55" s="1" t="s">
        <v>105</v>
      </c>
      <c r="D55" s="1" t="s">
        <v>70</v>
      </c>
      <c r="E55" s="11">
        <v>4</v>
      </c>
      <c r="F55" s="63"/>
      <c r="G55" s="11">
        <f t="shared" si="3"/>
        <v>0</v>
      </c>
      <c r="H55" s="68"/>
      <c r="I55" s="56">
        <f t="shared" si="1"/>
        <v>0</v>
      </c>
      <c r="J55" s="56">
        <f t="shared" si="2"/>
        <v>0</v>
      </c>
    </row>
    <row r="56" spans="1:10" s="13" customFormat="1" ht="15">
      <c r="A56" s="12" t="s">
        <v>44</v>
      </c>
      <c r="B56" s="1" t="s">
        <v>106</v>
      </c>
      <c r="C56" s="1" t="s">
        <v>107</v>
      </c>
      <c r="D56" s="1" t="s">
        <v>70</v>
      </c>
      <c r="E56" s="11">
        <v>2</v>
      </c>
      <c r="F56" s="63"/>
      <c r="G56" s="11">
        <f t="shared" si="3"/>
        <v>0</v>
      </c>
      <c r="H56" s="68"/>
      <c r="I56" s="56">
        <f t="shared" si="1"/>
        <v>0</v>
      </c>
      <c r="J56" s="56">
        <f t="shared" si="2"/>
        <v>0</v>
      </c>
    </row>
    <row r="57" spans="1:10" s="13" customFormat="1" ht="75">
      <c r="A57" s="12">
        <f>+A53+1</f>
        <v>16</v>
      </c>
      <c r="B57" s="1">
        <v>2.1800000000000002</v>
      </c>
      <c r="C57" s="1" t="s">
        <v>108</v>
      </c>
      <c r="D57" s="25"/>
      <c r="E57" s="11"/>
      <c r="F57" s="57"/>
      <c r="G57" s="11">
        <f t="shared" si="3"/>
        <v>0</v>
      </c>
      <c r="H57" s="68"/>
      <c r="I57" s="56">
        <f t="shared" si="1"/>
        <v>0</v>
      </c>
      <c r="J57" s="56">
        <f t="shared" si="2"/>
        <v>0</v>
      </c>
    </row>
    <row r="58" spans="1:10" s="13" customFormat="1" ht="15">
      <c r="A58" s="12" t="s">
        <v>15</v>
      </c>
      <c r="B58" s="1" t="s">
        <v>109</v>
      </c>
      <c r="C58" s="1" t="s">
        <v>107</v>
      </c>
      <c r="D58" s="1" t="s">
        <v>70</v>
      </c>
      <c r="E58" s="11">
        <v>4</v>
      </c>
      <c r="F58" s="57"/>
      <c r="G58" s="11">
        <f t="shared" si="3"/>
        <v>0</v>
      </c>
      <c r="H58" s="68"/>
      <c r="I58" s="56">
        <f t="shared" si="1"/>
        <v>0</v>
      </c>
      <c r="J58" s="56">
        <f t="shared" si="2"/>
        <v>0</v>
      </c>
    </row>
    <row r="59" spans="1:10" s="13" customFormat="1" ht="15">
      <c r="A59" s="12" t="s">
        <v>44</v>
      </c>
      <c r="B59" s="1" t="s">
        <v>110</v>
      </c>
      <c r="C59" s="1" t="s">
        <v>111</v>
      </c>
      <c r="D59" s="1" t="s">
        <v>70</v>
      </c>
      <c r="E59" s="11">
        <v>2</v>
      </c>
      <c r="F59" s="57"/>
      <c r="G59" s="11">
        <f t="shared" si="3"/>
        <v>0</v>
      </c>
      <c r="H59" s="68"/>
      <c r="I59" s="56">
        <f t="shared" si="1"/>
        <v>0</v>
      </c>
      <c r="J59" s="56">
        <f t="shared" si="2"/>
        <v>0</v>
      </c>
    </row>
    <row r="60" spans="1:10" s="13" customFormat="1" ht="15">
      <c r="A60" s="12"/>
      <c r="B60" s="2"/>
      <c r="C60" s="2" t="s">
        <v>112</v>
      </c>
      <c r="D60" s="2"/>
      <c r="E60" s="22"/>
      <c r="F60" s="60"/>
      <c r="G60" s="11">
        <f t="shared" si="3"/>
        <v>0</v>
      </c>
      <c r="H60" s="68"/>
      <c r="I60" s="56">
        <f t="shared" si="1"/>
        <v>0</v>
      </c>
      <c r="J60" s="56">
        <f t="shared" si="2"/>
        <v>0</v>
      </c>
    </row>
    <row r="61" spans="1:10" s="13" customFormat="1" ht="60">
      <c r="A61" s="12">
        <f>+A57+1</f>
        <v>17</v>
      </c>
      <c r="B61" s="23" t="s">
        <v>113</v>
      </c>
      <c r="C61" s="1" t="s">
        <v>114</v>
      </c>
      <c r="D61" s="1" t="s">
        <v>70</v>
      </c>
      <c r="E61" s="11">
        <v>2</v>
      </c>
      <c r="F61" s="59"/>
      <c r="G61" s="11">
        <f t="shared" si="3"/>
        <v>0</v>
      </c>
      <c r="H61" s="68"/>
      <c r="I61" s="56">
        <f t="shared" si="1"/>
        <v>0</v>
      </c>
      <c r="J61" s="56">
        <f t="shared" si="2"/>
        <v>0</v>
      </c>
    </row>
    <row r="62" spans="1:10" s="13" customFormat="1" ht="60">
      <c r="A62" s="12">
        <f>A61+1</f>
        <v>18</v>
      </c>
      <c r="B62" s="1" t="s">
        <v>115</v>
      </c>
      <c r="C62" s="1" t="s">
        <v>116</v>
      </c>
      <c r="D62" s="1" t="s">
        <v>117</v>
      </c>
      <c r="E62" s="11">
        <v>2</v>
      </c>
      <c r="F62" s="59"/>
      <c r="G62" s="11">
        <f t="shared" si="3"/>
        <v>0</v>
      </c>
      <c r="H62" s="68"/>
      <c r="I62" s="56">
        <f t="shared" si="1"/>
        <v>0</v>
      </c>
      <c r="J62" s="56">
        <f t="shared" si="2"/>
        <v>0</v>
      </c>
    </row>
    <row r="63" spans="1:10" s="13" customFormat="1" ht="75">
      <c r="A63" s="12">
        <f>A62+1</f>
        <v>19</v>
      </c>
      <c r="B63" s="1" t="s">
        <v>118</v>
      </c>
      <c r="C63" s="1" t="s">
        <v>119</v>
      </c>
      <c r="D63" s="1" t="s">
        <v>117</v>
      </c>
      <c r="E63" s="11">
        <v>1</v>
      </c>
      <c r="F63" s="59"/>
      <c r="G63" s="11">
        <f t="shared" si="3"/>
        <v>0</v>
      </c>
      <c r="H63" s="68"/>
      <c r="I63" s="56">
        <f t="shared" si="1"/>
        <v>0</v>
      </c>
      <c r="J63" s="56">
        <f t="shared" si="2"/>
        <v>0</v>
      </c>
    </row>
    <row r="64" spans="1:10" s="13" customFormat="1" ht="75">
      <c r="A64" s="12">
        <f>A63+1</f>
        <v>20</v>
      </c>
      <c r="B64" s="1" t="s">
        <v>120</v>
      </c>
      <c r="C64" s="1" t="s">
        <v>121</v>
      </c>
      <c r="D64" s="3" t="s">
        <v>43</v>
      </c>
      <c r="E64" s="11">
        <v>15</v>
      </c>
      <c r="F64" s="59"/>
      <c r="G64" s="11">
        <f t="shared" si="3"/>
        <v>0</v>
      </c>
      <c r="H64" s="68"/>
      <c r="I64" s="56">
        <f t="shared" si="1"/>
        <v>0</v>
      </c>
      <c r="J64" s="56">
        <f t="shared" si="2"/>
        <v>0</v>
      </c>
    </row>
    <row r="65" spans="1:10" s="13" customFormat="1" ht="75">
      <c r="A65" s="12">
        <f>A64+1</f>
        <v>21</v>
      </c>
      <c r="B65" s="1" t="s">
        <v>122</v>
      </c>
      <c r="C65" s="1" t="s">
        <v>123</v>
      </c>
      <c r="D65" s="3" t="s">
        <v>43</v>
      </c>
      <c r="E65" s="11">
        <v>40</v>
      </c>
      <c r="F65" s="59"/>
      <c r="G65" s="11">
        <f t="shared" si="3"/>
        <v>0</v>
      </c>
      <c r="H65" s="68"/>
      <c r="I65" s="56">
        <f t="shared" si="1"/>
        <v>0</v>
      </c>
      <c r="J65" s="56">
        <f t="shared" si="2"/>
        <v>0</v>
      </c>
    </row>
    <row r="66" spans="1:10" s="13" customFormat="1" ht="60">
      <c r="A66" s="12">
        <f>A65+1</f>
        <v>22</v>
      </c>
      <c r="B66" s="3">
        <v>3.11</v>
      </c>
      <c r="C66" s="3" t="s">
        <v>124</v>
      </c>
      <c r="D66" s="3" t="s">
        <v>43</v>
      </c>
      <c r="E66" s="11">
        <v>40</v>
      </c>
      <c r="F66" s="59"/>
      <c r="G66" s="11">
        <f t="shared" si="3"/>
        <v>0</v>
      </c>
      <c r="H66" s="68"/>
      <c r="I66" s="56">
        <f t="shared" si="1"/>
        <v>0</v>
      </c>
      <c r="J66" s="56">
        <f t="shared" si="2"/>
        <v>0</v>
      </c>
    </row>
    <row r="67" spans="1:10" s="13" customFormat="1" ht="45">
      <c r="A67" s="12">
        <f>+A66+1</f>
        <v>23</v>
      </c>
      <c r="B67" s="17" t="s">
        <v>125</v>
      </c>
      <c r="C67" s="1" t="s">
        <v>126</v>
      </c>
      <c r="D67" s="1" t="s">
        <v>43</v>
      </c>
      <c r="E67" s="11">
        <v>45</v>
      </c>
      <c r="F67" s="59"/>
      <c r="G67" s="11">
        <f t="shared" si="3"/>
        <v>0</v>
      </c>
      <c r="H67" s="68"/>
      <c r="I67" s="56">
        <f t="shared" si="1"/>
        <v>0</v>
      </c>
      <c r="J67" s="56">
        <f t="shared" si="2"/>
        <v>0</v>
      </c>
    </row>
    <row r="68" spans="1:10" s="13" customFormat="1" ht="15">
      <c r="A68" s="12"/>
      <c r="B68" s="1"/>
      <c r="C68" s="2" t="s">
        <v>127</v>
      </c>
      <c r="D68" s="1"/>
      <c r="E68" s="11"/>
      <c r="F68" s="57"/>
      <c r="G68" s="11">
        <f t="shared" si="3"/>
        <v>0</v>
      </c>
      <c r="H68" s="68"/>
      <c r="I68" s="56">
        <f t="shared" si="1"/>
        <v>0</v>
      </c>
      <c r="J68" s="56">
        <f t="shared" si="2"/>
        <v>0</v>
      </c>
    </row>
    <row r="69" spans="1:10" s="13" customFormat="1" ht="75">
      <c r="A69" s="12">
        <f>+A67+1</f>
        <v>24</v>
      </c>
      <c r="B69" s="1" t="s">
        <v>128</v>
      </c>
      <c r="C69" s="1" t="s">
        <v>129</v>
      </c>
      <c r="D69" s="1" t="s">
        <v>70</v>
      </c>
      <c r="E69" s="11">
        <v>30</v>
      </c>
      <c r="F69" s="64"/>
      <c r="G69" s="11">
        <f t="shared" si="3"/>
        <v>0</v>
      </c>
      <c r="H69" s="68"/>
      <c r="I69" s="56">
        <f t="shared" si="1"/>
        <v>0</v>
      </c>
      <c r="J69" s="56">
        <f t="shared" si="2"/>
        <v>0</v>
      </c>
    </row>
    <row r="70" spans="1:10" s="13" customFormat="1" ht="60">
      <c r="A70" s="12">
        <f>A69+1</f>
        <v>25</v>
      </c>
      <c r="B70" s="1" t="s">
        <v>130</v>
      </c>
      <c r="C70" s="1" t="s">
        <v>131</v>
      </c>
      <c r="D70" s="1" t="s">
        <v>70</v>
      </c>
      <c r="E70" s="11">
        <v>10</v>
      </c>
      <c r="F70" s="64"/>
      <c r="G70" s="11">
        <f t="shared" si="3"/>
        <v>0</v>
      </c>
      <c r="H70" s="68"/>
      <c r="I70" s="56">
        <f t="shared" ref="I70:I89" si="4">G70*H70</f>
        <v>0</v>
      </c>
      <c r="J70" s="56">
        <f t="shared" ref="J70:J89" si="5">G70+I70</f>
        <v>0</v>
      </c>
    </row>
    <row r="71" spans="1:10" s="13" customFormat="1" ht="90">
      <c r="A71" s="12">
        <f>A70+1</f>
        <v>26</v>
      </c>
      <c r="B71" s="1" t="s">
        <v>132</v>
      </c>
      <c r="C71" s="1" t="s">
        <v>133</v>
      </c>
      <c r="D71" s="1" t="s">
        <v>70</v>
      </c>
      <c r="E71" s="11">
        <v>4</v>
      </c>
      <c r="F71" s="64"/>
      <c r="G71" s="11">
        <f t="shared" si="3"/>
        <v>0</v>
      </c>
      <c r="H71" s="68"/>
      <c r="I71" s="56">
        <f t="shared" si="4"/>
        <v>0</v>
      </c>
      <c r="J71" s="56">
        <f t="shared" si="5"/>
        <v>0</v>
      </c>
    </row>
    <row r="72" spans="1:10" s="13" customFormat="1" ht="90">
      <c r="A72" s="12">
        <f>A71+1</f>
        <v>27</v>
      </c>
      <c r="B72" s="1" t="s">
        <v>134</v>
      </c>
      <c r="C72" s="4" t="s">
        <v>135</v>
      </c>
      <c r="D72" s="1" t="s">
        <v>70</v>
      </c>
      <c r="E72" s="11">
        <v>4</v>
      </c>
      <c r="F72" s="64"/>
      <c r="G72" s="11">
        <f t="shared" si="3"/>
        <v>0</v>
      </c>
      <c r="H72" s="68"/>
      <c r="I72" s="56">
        <f t="shared" si="4"/>
        <v>0</v>
      </c>
      <c r="J72" s="56">
        <f t="shared" si="5"/>
        <v>0</v>
      </c>
    </row>
    <row r="73" spans="1:10" s="13" customFormat="1" ht="180">
      <c r="A73" s="12">
        <f>+A72+1</f>
        <v>28</v>
      </c>
      <c r="B73" s="5" t="s">
        <v>136</v>
      </c>
      <c r="C73" s="5" t="s">
        <v>137</v>
      </c>
      <c r="D73" s="5" t="s">
        <v>138</v>
      </c>
      <c r="E73" s="21">
        <v>65</v>
      </c>
      <c r="F73" s="65"/>
      <c r="G73" s="11">
        <f t="shared" si="3"/>
        <v>0</v>
      </c>
      <c r="H73" s="68"/>
      <c r="I73" s="56">
        <f t="shared" si="4"/>
        <v>0</v>
      </c>
      <c r="J73" s="56">
        <f t="shared" si="5"/>
        <v>0</v>
      </c>
    </row>
    <row r="74" spans="1:10" s="13" customFormat="1" ht="150">
      <c r="A74" s="12">
        <f>+A73+1</f>
        <v>29</v>
      </c>
      <c r="B74" s="1" t="s">
        <v>139</v>
      </c>
      <c r="C74" s="1" t="s">
        <v>140</v>
      </c>
      <c r="D74" s="1" t="s">
        <v>8</v>
      </c>
      <c r="E74" s="26">
        <v>155</v>
      </c>
      <c r="F74" s="66"/>
      <c r="G74" s="11">
        <f t="shared" si="3"/>
        <v>0</v>
      </c>
      <c r="H74" s="68"/>
      <c r="I74" s="56">
        <f t="shared" si="4"/>
        <v>0</v>
      </c>
      <c r="J74" s="56">
        <f t="shared" si="5"/>
        <v>0</v>
      </c>
    </row>
    <row r="75" spans="1:10" s="13" customFormat="1" ht="60">
      <c r="A75" s="12">
        <f>+A74+1</f>
        <v>30</v>
      </c>
      <c r="B75" s="1" t="s">
        <v>141</v>
      </c>
      <c r="C75" s="1" t="s">
        <v>142</v>
      </c>
      <c r="D75" s="1" t="s">
        <v>8</v>
      </c>
      <c r="E75" s="27">
        <v>240</v>
      </c>
      <c r="F75" s="66"/>
      <c r="G75" s="11">
        <f t="shared" si="3"/>
        <v>0</v>
      </c>
      <c r="H75" s="68"/>
      <c r="I75" s="56">
        <f t="shared" si="4"/>
        <v>0</v>
      </c>
      <c r="J75" s="56">
        <f t="shared" si="5"/>
        <v>0</v>
      </c>
    </row>
    <row r="76" spans="1:10" s="13" customFormat="1" ht="30">
      <c r="A76" s="12">
        <f>+A75+1</f>
        <v>31</v>
      </c>
      <c r="B76" s="1" t="s">
        <v>143</v>
      </c>
      <c r="C76" s="1" t="s">
        <v>144</v>
      </c>
      <c r="D76" s="1" t="s">
        <v>8</v>
      </c>
      <c r="E76" s="26">
        <v>155</v>
      </c>
      <c r="F76" s="66"/>
      <c r="G76" s="11">
        <f t="shared" si="3"/>
        <v>0</v>
      </c>
      <c r="H76" s="68"/>
      <c r="I76" s="56">
        <f t="shared" si="4"/>
        <v>0</v>
      </c>
      <c r="J76" s="56">
        <f t="shared" si="5"/>
        <v>0</v>
      </c>
    </row>
    <row r="77" spans="1:10" s="13" customFormat="1" ht="15">
      <c r="A77" s="12">
        <f>+A76+1</f>
        <v>32</v>
      </c>
      <c r="B77" s="1"/>
      <c r="C77" s="2" t="s">
        <v>145</v>
      </c>
      <c r="D77" s="1"/>
      <c r="E77" s="1"/>
      <c r="F77" s="65"/>
      <c r="G77" s="11">
        <f t="shared" si="3"/>
        <v>0</v>
      </c>
      <c r="H77" s="68"/>
      <c r="I77" s="56">
        <f t="shared" si="4"/>
        <v>0</v>
      </c>
      <c r="J77" s="56">
        <f t="shared" si="5"/>
        <v>0</v>
      </c>
    </row>
    <row r="78" spans="1:10" s="13" customFormat="1" ht="165">
      <c r="A78" s="12" t="s">
        <v>15</v>
      </c>
      <c r="B78" s="28" t="s">
        <v>146</v>
      </c>
      <c r="C78" s="1" t="s">
        <v>147</v>
      </c>
      <c r="D78" s="1" t="s">
        <v>148</v>
      </c>
      <c r="E78" s="15">
        <v>1</v>
      </c>
      <c r="F78" s="65"/>
      <c r="G78" s="11">
        <f t="shared" ref="G78:G89" si="6">+ROUND(E78*F78,0)</f>
        <v>0</v>
      </c>
      <c r="H78" s="68"/>
      <c r="I78" s="56">
        <f t="shared" si="4"/>
        <v>0</v>
      </c>
      <c r="J78" s="56">
        <f t="shared" si="5"/>
        <v>0</v>
      </c>
    </row>
    <row r="79" spans="1:10" s="13" customFormat="1" ht="75">
      <c r="A79" s="12">
        <f>+A77+1</f>
        <v>33</v>
      </c>
      <c r="B79" s="1" t="s">
        <v>149</v>
      </c>
      <c r="C79" s="1" t="s">
        <v>150</v>
      </c>
      <c r="D79" s="1" t="s">
        <v>70</v>
      </c>
      <c r="E79" s="15">
        <v>6</v>
      </c>
      <c r="F79" s="65"/>
      <c r="G79" s="11">
        <f t="shared" si="6"/>
        <v>0</v>
      </c>
      <c r="H79" s="68"/>
      <c r="I79" s="56">
        <f t="shared" si="4"/>
        <v>0</v>
      </c>
      <c r="J79" s="56">
        <f t="shared" si="5"/>
        <v>0</v>
      </c>
    </row>
    <row r="80" spans="1:10" s="13" customFormat="1" ht="15">
      <c r="A80" s="12"/>
      <c r="B80" s="5"/>
      <c r="C80" s="6" t="s">
        <v>151</v>
      </c>
      <c r="D80" s="5"/>
      <c r="E80" s="29"/>
      <c r="F80" s="65"/>
      <c r="G80" s="11">
        <f t="shared" si="6"/>
        <v>0</v>
      </c>
      <c r="H80" s="68"/>
      <c r="I80" s="56">
        <f t="shared" si="4"/>
        <v>0</v>
      </c>
      <c r="J80" s="56">
        <f t="shared" si="5"/>
        <v>0</v>
      </c>
    </row>
    <row r="81" spans="1:10" s="13" customFormat="1" ht="195">
      <c r="A81" s="12">
        <f>+A79+1</f>
        <v>34</v>
      </c>
      <c r="B81" s="5" t="s">
        <v>136</v>
      </c>
      <c r="C81" s="5" t="s">
        <v>152</v>
      </c>
      <c r="D81" s="5" t="s">
        <v>70</v>
      </c>
      <c r="E81" s="15">
        <v>1</v>
      </c>
      <c r="F81" s="65"/>
      <c r="G81" s="11">
        <f t="shared" si="6"/>
        <v>0</v>
      </c>
      <c r="H81" s="68"/>
      <c r="I81" s="56">
        <f t="shared" si="4"/>
        <v>0</v>
      </c>
      <c r="J81" s="56">
        <f t="shared" si="5"/>
        <v>0</v>
      </c>
    </row>
    <row r="82" spans="1:10" s="13" customFormat="1" ht="90">
      <c r="A82" s="12">
        <f>+A81+1</f>
        <v>35</v>
      </c>
      <c r="B82" s="5" t="s">
        <v>149</v>
      </c>
      <c r="C82" s="5" t="s">
        <v>153</v>
      </c>
      <c r="D82" s="5"/>
      <c r="E82" s="29"/>
      <c r="F82" s="65"/>
      <c r="G82" s="11">
        <f t="shared" si="6"/>
        <v>0</v>
      </c>
      <c r="H82" s="68"/>
      <c r="I82" s="56">
        <f t="shared" si="4"/>
        <v>0</v>
      </c>
      <c r="J82" s="56">
        <f t="shared" si="5"/>
        <v>0</v>
      </c>
    </row>
    <row r="83" spans="1:10" s="13" customFormat="1" ht="15">
      <c r="A83" s="12" t="s">
        <v>15</v>
      </c>
      <c r="B83" s="5" t="s">
        <v>149</v>
      </c>
      <c r="C83" s="5" t="s">
        <v>154</v>
      </c>
      <c r="D83" s="5" t="s">
        <v>70</v>
      </c>
      <c r="E83" s="15">
        <v>4</v>
      </c>
      <c r="F83" s="65"/>
      <c r="G83" s="11">
        <f t="shared" si="6"/>
        <v>0</v>
      </c>
      <c r="H83" s="68"/>
      <c r="I83" s="56">
        <f t="shared" si="4"/>
        <v>0</v>
      </c>
      <c r="J83" s="56">
        <f t="shared" si="5"/>
        <v>0</v>
      </c>
    </row>
    <row r="84" spans="1:10" s="13" customFormat="1" ht="15">
      <c r="A84" s="12" t="s">
        <v>44</v>
      </c>
      <c r="B84" s="5" t="s">
        <v>149</v>
      </c>
      <c r="C84" s="5" t="s">
        <v>155</v>
      </c>
      <c r="D84" s="5" t="s">
        <v>70</v>
      </c>
      <c r="E84" s="15">
        <v>6</v>
      </c>
      <c r="F84" s="65"/>
      <c r="G84" s="11">
        <f t="shared" si="6"/>
        <v>0</v>
      </c>
      <c r="H84" s="68"/>
      <c r="I84" s="56">
        <f t="shared" si="4"/>
        <v>0</v>
      </c>
      <c r="J84" s="56">
        <f t="shared" si="5"/>
        <v>0</v>
      </c>
    </row>
    <row r="85" spans="1:10">
      <c r="A85" s="10"/>
      <c r="B85" s="30"/>
      <c r="C85" s="31"/>
      <c r="D85" s="7"/>
      <c r="E85" s="7"/>
      <c r="F85" s="32"/>
      <c r="G85" s="33">
        <f t="shared" si="6"/>
        <v>0</v>
      </c>
      <c r="H85" s="68"/>
      <c r="I85" s="56">
        <f t="shared" si="4"/>
        <v>0</v>
      </c>
      <c r="J85" s="56">
        <f t="shared" si="5"/>
        <v>0</v>
      </c>
    </row>
    <row r="86" spans="1:10" ht="16">
      <c r="A86" s="43" t="s">
        <v>156</v>
      </c>
      <c r="B86" s="44"/>
      <c r="C86" s="44"/>
      <c r="D86" s="44"/>
      <c r="E86" s="44"/>
      <c r="F86" s="45"/>
      <c r="G86" s="33">
        <f t="shared" si="6"/>
        <v>0</v>
      </c>
      <c r="H86" s="68"/>
      <c r="I86" s="56">
        <f t="shared" si="4"/>
        <v>0</v>
      </c>
      <c r="J86" s="56">
        <f t="shared" si="5"/>
        <v>0</v>
      </c>
    </row>
    <row r="87" spans="1:10" ht="210">
      <c r="A87" s="10">
        <v>1</v>
      </c>
      <c r="B87" s="31" t="s">
        <v>157</v>
      </c>
      <c r="C87" s="7" t="s">
        <v>158</v>
      </c>
      <c r="D87" s="7" t="s">
        <v>70</v>
      </c>
      <c r="E87" s="7">
        <v>7</v>
      </c>
      <c r="F87" s="67"/>
      <c r="G87" s="33">
        <f t="shared" si="6"/>
        <v>0</v>
      </c>
      <c r="H87" s="68"/>
      <c r="I87" s="56">
        <f t="shared" si="4"/>
        <v>0</v>
      </c>
      <c r="J87" s="56">
        <f t="shared" si="5"/>
        <v>0</v>
      </c>
    </row>
    <row r="88" spans="1:10" s="13" customFormat="1" ht="120">
      <c r="A88" s="12">
        <v>2</v>
      </c>
      <c r="B88" s="5"/>
      <c r="C88" s="5" t="s">
        <v>159</v>
      </c>
      <c r="D88" s="7" t="s">
        <v>70</v>
      </c>
      <c r="E88" s="7">
        <v>7</v>
      </c>
      <c r="F88" s="67"/>
      <c r="G88" s="33">
        <f t="shared" si="6"/>
        <v>0</v>
      </c>
      <c r="H88" s="68"/>
      <c r="I88" s="56">
        <f t="shared" si="4"/>
        <v>0</v>
      </c>
      <c r="J88" s="56">
        <f t="shared" si="5"/>
        <v>0</v>
      </c>
    </row>
    <row r="89" spans="1:10" s="13" customFormat="1" ht="75">
      <c r="A89" s="12">
        <v>3</v>
      </c>
      <c r="B89" s="34"/>
      <c r="C89" s="7" t="s">
        <v>160</v>
      </c>
      <c r="D89" s="7" t="s">
        <v>70</v>
      </c>
      <c r="E89" s="7">
        <v>3</v>
      </c>
      <c r="F89" s="67"/>
      <c r="G89" s="33">
        <f t="shared" si="6"/>
        <v>0</v>
      </c>
      <c r="H89" s="68"/>
      <c r="I89" s="56">
        <f t="shared" si="4"/>
        <v>0</v>
      </c>
      <c r="J89" s="56">
        <f t="shared" si="5"/>
        <v>0</v>
      </c>
    </row>
    <row r="90" spans="1:10" s="36" customFormat="1">
      <c r="A90" s="42" t="s">
        <v>161</v>
      </c>
      <c r="B90" s="42"/>
      <c r="C90" s="42"/>
      <c r="D90" s="42"/>
      <c r="E90" s="42"/>
      <c r="F90" s="42"/>
      <c r="G90" s="35">
        <f>SUM(G4:G89)</f>
        <v>0</v>
      </c>
      <c r="H90" s="55"/>
      <c r="I90" s="35">
        <f t="shared" ref="I90:J90" si="7">SUM(I4:I89)</f>
        <v>0</v>
      </c>
      <c r="J90" s="35">
        <f t="shared" si="7"/>
        <v>0</v>
      </c>
    </row>
  </sheetData>
  <mergeCells count="4">
    <mergeCell ref="A4:F4"/>
    <mergeCell ref="A90:F90"/>
    <mergeCell ref="A86:F86"/>
    <mergeCell ref="A1:J1"/>
  </mergeCells>
  <pageMargins left="0.31496062992125984" right="0.31496062992125984" top="0.74803149606299213" bottom="0.55118110236220474" header="0.31496062992125984" footer="0.31496062992125984"/>
  <pageSetup paperSize="9" scale="89" fitToHeight="15" orientation="portrait" r:id="rId1"/>
  <headerFoot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2022-01-07T08:57:30Z</dcterms:modified>
  <cp:category/>
  <cp:contentStatus/>
</cp:coreProperties>
</file>