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lobal Engagement and Communications\Publications catalog\4_final PDFs 2016\"/>
    </mc:Choice>
  </mc:AlternateContent>
  <bookViews>
    <workbookView showSheetTabs="0" xWindow="0" yWindow="0" windowWidth="15360" windowHeight="7755" activeTab="2"/>
  </bookViews>
  <sheets>
    <sheet name="Introduction" sheetId="1" r:id="rId1"/>
    <sheet name="Data entry" sheetId="4" r:id="rId2"/>
    <sheet name="Results" sheetId="10" r:id="rId3"/>
    <sheet name="Definitions &amp; assumptions" sheetId="13" r:id="rId4"/>
    <sheet name="Graph table" sheetId="7" state="hidden" r:id="rId5"/>
  </sheets>
  <definedNames>
    <definedName name="_xlnm.Print_Area" localSheetId="1">'Data entry'!$A$1:$T$66</definedName>
    <definedName name="_xlnm.Print_Area" localSheetId="3">'Definitions &amp; assumptions'!$A$1:$T$64</definedName>
    <definedName name="_xlnm.Print_Area" localSheetId="0">Introduction!$A$1:$U$116</definedName>
    <definedName name="_xlnm.Print_Area" localSheetId="2">Results!$A$1:$V$119</definedName>
  </definedNames>
  <calcPr calcId="152511"/>
</workbook>
</file>

<file path=xl/calcChain.xml><?xml version="1.0" encoding="utf-8"?>
<calcChain xmlns="http://schemas.openxmlformats.org/spreadsheetml/2006/main">
  <c r="P30" i="4" l="1"/>
  <c r="O30" i="4"/>
  <c r="N30" i="4"/>
  <c r="M30" i="4"/>
  <c r="L30" i="4"/>
  <c r="K30" i="4"/>
  <c r="F109" i="10"/>
  <c r="F20" i="10"/>
  <c r="F97" i="10"/>
  <c r="F19" i="10"/>
  <c r="F85" i="10"/>
  <c r="F18" i="10"/>
  <c r="F73" i="10"/>
  <c r="F17" i="10"/>
  <c r="F60" i="10"/>
  <c r="F16" i="10"/>
  <c r="F48" i="10"/>
  <c r="F15" i="10"/>
  <c r="K15" i="10"/>
  <c r="N61" i="10" l="1"/>
  <c r="N62" i="10"/>
  <c r="N49" i="10"/>
  <c r="L50" i="10" l="1"/>
  <c r="L51" i="10"/>
  <c r="L52" i="10"/>
  <c r="L53" i="10"/>
  <c r="L54" i="10"/>
  <c r="L55" i="10"/>
  <c r="L49" i="10"/>
  <c r="L61" i="10"/>
  <c r="L62" i="10"/>
  <c r="L111" i="10"/>
  <c r="L112" i="10"/>
  <c r="L113" i="10"/>
  <c r="L114" i="10"/>
  <c r="L115" i="10"/>
  <c r="L116" i="10"/>
  <c r="L110" i="10"/>
  <c r="L99" i="10"/>
  <c r="L100" i="10"/>
  <c r="L101" i="10"/>
  <c r="L102" i="10"/>
  <c r="L103" i="10"/>
  <c r="L104" i="10"/>
  <c r="L98" i="10"/>
  <c r="M98" i="10" s="1"/>
  <c r="L75" i="10"/>
  <c r="L76" i="10"/>
  <c r="L77" i="10"/>
  <c r="L78" i="10"/>
  <c r="L79" i="10"/>
  <c r="L80" i="10"/>
  <c r="L87" i="10"/>
  <c r="L88" i="10"/>
  <c r="L89" i="10"/>
  <c r="L90" i="10"/>
  <c r="L91" i="10"/>
  <c r="L92" i="10"/>
  <c r="L86" i="10"/>
  <c r="L74" i="10"/>
  <c r="L67" i="10"/>
  <c r="L63" i="10"/>
  <c r="L64" i="10"/>
  <c r="L65" i="10"/>
  <c r="L66" i="10"/>
  <c r="K60" i="10"/>
  <c r="K48" i="10"/>
  <c r="K20" i="10"/>
  <c r="K109" i="10" s="1"/>
  <c r="K19" i="10"/>
  <c r="K97" i="10" s="1"/>
  <c r="K18" i="10"/>
  <c r="K85" i="10" s="1"/>
  <c r="K17" i="10"/>
  <c r="K73" i="10" s="1"/>
  <c r="K16" i="10"/>
  <c r="S117" i="10"/>
  <c r="S20" i="10" s="1"/>
  <c r="F10" i="7" s="1"/>
  <c r="S105" i="10"/>
  <c r="S19" i="10" s="1"/>
  <c r="F9" i="7" s="1"/>
  <c r="S93" i="10"/>
  <c r="S18" i="10" s="1"/>
  <c r="F8" i="7" s="1"/>
  <c r="S81" i="10"/>
  <c r="S17" i="10" s="1"/>
  <c r="F7" i="7" s="1"/>
  <c r="S68" i="10"/>
  <c r="S16" i="10" s="1"/>
  <c r="F6" i="7" s="1"/>
  <c r="S56" i="10"/>
  <c r="S15" i="10" s="1"/>
  <c r="F5" i="7" s="1"/>
  <c r="K23" i="4"/>
  <c r="Q116" i="10"/>
  <c r="Q115" i="10"/>
  <c r="Q114" i="10"/>
  <c r="Q113" i="10"/>
  <c r="Q112" i="10"/>
  <c r="Q111" i="10"/>
  <c r="Q110" i="10"/>
  <c r="P116" i="10"/>
  <c r="P115" i="10"/>
  <c r="P114" i="10"/>
  <c r="P113" i="10"/>
  <c r="P112" i="10"/>
  <c r="P111" i="10"/>
  <c r="P110" i="10"/>
  <c r="O116" i="10"/>
  <c r="O115" i="10"/>
  <c r="O114" i="10"/>
  <c r="O113" i="10"/>
  <c r="O112" i="10"/>
  <c r="O111" i="10"/>
  <c r="O110" i="10"/>
  <c r="N116" i="10"/>
  <c r="N115" i="10"/>
  <c r="N114" i="10"/>
  <c r="N113" i="10"/>
  <c r="N112" i="10"/>
  <c r="N111" i="10"/>
  <c r="N110" i="10"/>
  <c r="Q104" i="10"/>
  <c r="Q103" i="10"/>
  <c r="Q102" i="10"/>
  <c r="Q101" i="10"/>
  <c r="Q100" i="10"/>
  <c r="Q99" i="10"/>
  <c r="Q98" i="10"/>
  <c r="P104" i="10"/>
  <c r="P103" i="10"/>
  <c r="P102" i="10"/>
  <c r="P101" i="10"/>
  <c r="P100" i="10"/>
  <c r="P99" i="10"/>
  <c r="P98" i="10"/>
  <c r="O104" i="10"/>
  <c r="O103" i="10"/>
  <c r="O102" i="10"/>
  <c r="O101" i="10"/>
  <c r="O100" i="10"/>
  <c r="O99" i="10"/>
  <c r="O98" i="10"/>
  <c r="N104" i="10"/>
  <c r="N103" i="10"/>
  <c r="N102" i="10"/>
  <c r="N101" i="10"/>
  <c r="N100" i="10"/>
  <c r="N99" i="10"/>
  <c r="N98" i="10"/>
  <c r="Q92" i="10"/>
  <c r="Q91" i="10"/>
  <c r="Q90" i="10"/>
  <c r="Q89" i="10"/>
  <c r="Q88" i="10"/>
  <c r="Q87" i="10"/>
  <c r="Q86" i="10"/>
  <c r="P92" i="10"/>
  <c r="P91" i="10"/>
  <c r="P90" i="10"/>
  <c r="P89" i="10"/>
  <c r="P88" i="10"/>
  <c r="P87" i="10"/>
  <c r="P86" i="10"/>
  <c r="O92" i="10"/>
  <c r="O91" i="10"/>
  <c r="O90" i="10"/>
  <c r="O89" i="10"/>
  <c r="O88" i="10"/>
  <c r="O87" i="10"/>
  <c r="O86" i="10"/>
  <c r="N92" i="10"/>
  <c r="N91" i="10"/>
  <c r="N90" i="10"/>
  <c r="N89" i="10"/>
  <c r="N88" i="10"/>
  <c r="N87" i="10"/>
  <c r="N86" i="10"/>
  <c r="Q80" i="10"/>
  <c r="Q79" i="10"/>
  <c r="Q78" i="10"/>
  <c r="Q77" i="10"/>
  <c r="Q76" i="10"/>
  <c r="Q75" i="10"/>
  <c r="Q74" i="10"/>
  <c r="P80" i="10"/>
  <c r="P79" i="10"/>
  <c r="P78" i="10"/>
  <c r="P77" i="10"/>
  <c r="P76" i="10"/>
  <c r="P75" i="10"/>
  <c r="P74" i="10"/>
  <c r="O80" i="10"/>
  <c r="O79" i="10"/>
  <c r="O78" i="10"/>
  <c r="O77" i="10"/>
  <c r="O76" i="10"/>
  <c r="O75" i="10"/>
  <c r="O74" i="10"/>
  <c r="N80" i="10"/>
  <c r="N79" i="10"/>
  <c r="N78" i="10"/>
  <c r="N77" i="10"/>
  <c r="N76" i="10"/>
  <c r="N75" i="10"/>
  <c r="N74" i="10"/>
  <c r="Q67" i="10"/>
  <c r="Q66" i="10"/>
  <c r="Q65" i="10"/>
  <c r="Q64" i="10"/>
  <c r="Q63" i="10"/>
  <c r="Q62" i="10"/>
  <c r="Q61" i="10"/>
  <c r="P67" i="10"/>
  <c r="P66" i="10"/>
  <c r="P65" i="10"/>
  <c r="P63" i="10"/>
  <c r="P64" i="10"/>
  <c r="P62" i="10"/>
  <c r="P61" i="10"/>
  <c r="O67" i="10"/>
  <c r="O66" i="10"/>
  <c r="O65" i="10"/>
  <c r="O64" i="10"/>
  <c r="O63" i="10"/>
  <c r="O62" i="10"/>
  <c r="O61" i="10"/>
  <c r="N67" i="10"/>
  <c r="N66" i="10"/>
  <c r="N65" i="10"/>
  <c r="N64" i="10"/>
  <c r="N63" i="10"/>
  <c r="Q55" i="10"/>
  <c r="Q54" i="10"/>
  <c r="Q53" i="10"/>
  <c r="Q52" i="10"/>
  <c r="Q51" i="10"/>
  <c r="Q50" i="10"/>
  <c r="Q49" i="10"/>
  <c r="P55" i="10"/>
  <c r="P54" i="10"/>
  <c r="P53" i="10"/>
  <c r="P52" i="10"/>
  <c r="P51" i="10"/>
  <c r="P50" i="10"/>
  <c r="P49" i="10"/>
  <c r="O55" i="10"/>
  <c r="O54" i="10"/>
  <c r="O53" i="10"/>
  <c r="O52" i="10"/>
  <c r="O51" i="10"/>
  <c r="O50" i="10"/>
  <c r="O49" i="10"/>
  <c r="N55" i="10"/>
  <c r="N53" i="10"/>
  <c r="N51" i="10"/>
  <c r="N54" i="10"/>
  <c r="N52" i="10"/>
  <c r="N50" i="10"/>
  <c r="K53" i="4"/>
  <c r="K55" i="4" s="1"/>
  <c r="K45" i="4"/>
  <c r="R21" i="10" s="1"/>
  <c r="R22" i="10" s="1"/>
  <c r="P23" i="4"/>
  <c r="O23" i="4"/>
  <c r="N23" i="4"/>
  <c r="M23" i="4"/>
  <c r="L23" i="4"/>
  <c r="M49" i="10" l="1"/>
  <c r="M86" i="10"/>
  <c r="M99" i="10"/>
  <c r="N56" i="10"/>
  <c r="N15" i="10" s="1"/>
  <c r="D5" i="7" s="1"/>
  <c r="M74" i="10"/>
  <c r="M61" i="10"/>
  <c r="L56" i="10"/>
  <c r="L15" i="10" s="1"/>
  <c r="M53" i="10"/>
  <c r="T21" i="10"/>
  <c r="T22" i="10" s="1"/>
  <c r="L117" i="10"/>
  <c r="L20" i="10" s="1"/>
  <c r="L81" i="10"/>
  <c r="L17" i="10" s="1"/>
  <c r="L68" i="10"/>
  <c r="L16" i="10" s="1"/>
  <c r="M62" i="10"/>
  <c r="M55" i="10"/>
  <c r="Q117" i="10"/>
  <c r="Q20" i="10" s="1"/>
  <c r="E10" i="7" s="1"/>
  <c r="M50" i="10"/>
  <c r="M52" i="10"/>
  <c r="N117" i="10"/>
  <c r="N20" i="10" s="1"/>
  <c r="D10" i="7" s="1"/>
  <c r="O117" i="10"/>
  <c r="O20" i="10" s="1"/>
  <c r="P117" i="10"/>
  <c r="P20" i="10" s="1"/>
  <c r="Q81" i="10"/>
  <c r="Q17" i="10" s="1"/>
  <c r="E7" i="7" s="1"/>
  <c r="O93" i="10"/>
  <c r="O18" i="10" s="1"/>
  <c r="O81" i="10"/>
  <c r="O17" i="10" s="1"/>
  <c r="M66" i="10"/>
  <c r="M67" i="10"/>
  <c r="N68" i="10"/>
  <c r="N16" i="10" s="1"/>
  <c r="D6" i="7" s="1"/>
  <c r="P68" i="10"/>
  <c r="P16" i="10" s="1"/>
  <c r="M51" i="10"/>
  <c r="Q105" i="10"/>
  <c r="Q19" i="10" s="1"/>
  <c r="E9" i="7" s="1"/>
  <c r="O105" i="10"/>
  <c r="O19" i="10" s="1"/>
  <c r="P105" i="10"/>
  <c r="P19" i="10" s="1"/>
  <c r="N105" i="10"/>
  <c r="N19" i="10" s="1"/>
  <c r="D9" i="7" s="1"/>
  <c r="P93" i="10"/>
  <c r="P18" i="10" s="1"/>
  <c r="N81" i="10"/>
  <c r="N17" i="10" s="1"/>
  <c r="D7" i="7" s="1"/>
  <c r="P81" i="10"/>
  <c r="P17" i="10" s="1"/>
  <c r="Q68" i="10"/>
  <c r="Q16" i="10" s="1"/>
  <c r="E6" i="7" s="1"/>
  <c r="M65" i="10"/>
  <c r="M64" i="10"/>
  <c r="M54" i="10"/>
  <c r="P56" i="10"/>
  <c r="P15" i="10" s="1"/>
  <c r="M113" i="10" s="1"/>
  <c r="Q56" i="10"/>
  <c r="Q15" i="10" s="1"/>
  <c r="E5" i="7" s="1"/>
  <c r="S21" i="10"/>
  <c r="S22" i="10" s="1"/>
  <c r="F11" i="7" s="1"/>
  <c r="Q93" i="10"/>
  <c r="Q18" i="10" s="1"/>
  <c r="E8" i="7" s="1"/>
  <c r="L93" i="10"/>
  <c r="L18" i="10" s="1"/>
  <c r="M112" i="10"/>
  <c r="L105" i="10"/>
  <c r="L19" i="10" s="1"/>
  <c r="O56" i="10"/>
  <c r="O15" i="10" s="1"/>
  <c r="O68" i="10"/>
  <c r="O16" i="10" s="1"/>
  <c r="N93" i="10"/>
  <c r="N18" i="10" s="1"/>
  <c r="D8" i="7" s="1"/>
  <c r="M63" i="10"/>
  <c r="M56" i="10" l="1"/>
  <c r="M79" i="10"/>
  <c r="M68" i="10"/>
  <c r="M16" i="10" s="1"/>
  <c r="M77" i="10"/>
  <c r="M90" i="10"/>
  <c r="M76" i="10"/>
  <c r="P21" i="10"/>
  <c r="P22" i="10" s="1"/>
  <c r="N21" i="10"/>
  <c r="N22" i="10" s="1"/>
  <c r="M111" i="10"/>
  <c r="M116" i="10"/>
  <c r="M115" i="10"/>
  <c r="M114" i="10"/>
  <c r="M110" i="10"/>
  <c r="M78" i="10"/>
  <c r="Q21" i="10"/>
  <c r="Q22" i="10" s="1"/>
  <c r="E11" i="7" s="1"/>
  <c r="M75" i="10"/>
  <c r="M91" i="10"/>
  <c r="O21" i="10"/>
  <c r="O22" i="10" s="1"/>
  <c r="U22" i="10" l="1"/>
  <c r="M80" i="10"/>
  <c r="M81" i="10" s="1"/>
  <c r="M17" i="10" s="1"/>
  <c r="M15" i="10"/>
  <c r="D11" i="7"/>
  <c r="M92" i="10"/>
  <c r="M88" i="10"/>
  <c r="M89" i="10"/>
  <c r="M87" i="10"/>
  <c r="M117" i="10"/>
  <c r="M20" i="10" s="1"/>
  <c r="M101" i="10"/>
  <c r="M103" i="10"/>
  <c r="M102" i="10"/>
  <c r="M104" i="10"/>
  <c r="M100" i="10"/>
  <c r="M93" i="10" l="1"/>
  <c r="M18" i="10" s="1"/>
  <c r="M105" i="10"/>
  <c r="M19" i="10" s="1"/>
</calcChain>
</file>

<file path=xl/sharedStrings.xml><?xml version="1.0" encoding="utf-8"?>
<sst xmlns="http://schemas.openxmlformats.org/spreadsheetml/2006/main" count="457" uniqueCount="176">
  <si>
    <t>Considerations</t>
  </si>
  <si>
    <t>Number of health facilities in country</t>
  </si>
  <si>
    <t>Average number of emergency areas per facility</t>
  </si>
  <si>
    <t>Average number of neonatal wards per facility</t>
  </si>
  <si>
    <t>Other</t>
  </si>
  <si>
    <t>Regional hospital</t>
  </si>
  <si>
    <t>Provincial hospital</t>
  </si>
  <si>
    <t>District hospital</t>
  </si>
  <si>
    <t>Number of births per year</t>
  </si>
  <si>
    <t>% of births attended by a skilled birth attendant</t>
  </si>
  <si>
    <t>% of babies estimated to need a single-use suction bulb</t>
  </si>
  <si>
    <t xml:space="preserve">Number of nursing and medical schools </t>
  </si>
  <si>
    <t>Average number of students per class</t>
  </si>
  <si>
    <t xml:space="preserve">Resuscitation bag </t>
  </si>
  <si>
    <t>Resuscitation mask size 0</t>
  </si>
  <si>
    <t>Resuscitation mask size 1</t>
  </si>
  <si>
    <t>Health center</t>
  </si>
  <si>
    <t>Health post</t>
  </si>
  <si>
    <t>Number of devices required</t>
  </si>
  <si>
    <t>Suction bulb (multi-use)</t>
  </si>
  <si>
    <t>Emergency areas</t>
  </si>
  <si>
    <t>Neonatal wards</t>
  </si>
  <si>
    <t>TOTAL</t>
  </si>
  <si>
    <t>Grand Total</t>
  </si>
  <si>
    <t>Total # of students</t>
  </si>
  <si>
    <t>Total # of births attended by a skilled birth attendant</t>
  </si>
  <si>
    <t>TOTAL # of rooms per facility</t>
  </si>
  <si>
    <t>TOTAL # of training manikins required</t>
  </si>
  <si>
    <t>HIDE</t>
  </si>
  <si>
    <t>n/a</t>
  </si>
  <si>
    <t>Training manikin + accessories (pre-service)</t>
  </si>
  <si>
    <t>Cost of device  per hospital type</t>
  </si>
  <si>
    <t>Total:</t>
  </si>
  <si>
    <t>Bag + masks (sizes 0 and 1)</t>
  </si>
  <si>
    <t>Health posts</t>
  </si>
  <si>
    <t>District hospitals</t>
  </si>
  <si>
    <t>Regional hospitals</t>
  </si>
  <si>
    <t xml:space="preserve">     </t>
  </si>
  <si>
    <t>Self-inflating neonatal resuscitation bag with masks</t>
  </si>
  <si>
    <t>Source</t>
  </si>
  <si>
    <t>Masks</t>
  </si>
  <si>
    <t>Room type</t>
  </si>
  <si>
    <t>Theater</t>
  </si>
  <si>
    <t>Emergency area</t>
  </si>
  <si>
    <t>Neonatal ward</t>
  </si>
  <si>
    <t>A room in which surgical operations (such as cesarean section) are performed.</t>
  </si>
  <si>
    <t>Area dedicated to providing care and treatment for mother and baby during and/or after the childbearing process.</t>
  </si>
  <si>
    <t>Variables</t>
  </si>
  <si>
    <t>Resuscitation bag and two masks</t>
  </si>
  <si>
    <t>Total cost estimate</t>
  </si>
  <si>
    <t>The types of rooms/areas shown on the tool are the main areas where a newborn may be present and may need resuscitation devices. Two rows have been listed as "Other" for countries to complete should they have additional rooms/areas.</t>
  </si>
  <si>
    <t>Nurses, doctors, and midwives can all be categorized as skilled birth attendants.</t>
  </si>
  <si>
    <t>Definition</t>
  </si>
  <si>
    <t>Assumptions</t>
  </si>
  <si>
    <t>Training manikin</t>
  </si>
  <si>
    <t>WHO Indicator and Measurement Registry version 1.7.0. WHO website. Available at http://apps.who.int/gho/indicatorregistry/App_Main/view_indicator.aspx?iid=25. Accessed January 15, 2014.</t>
  </si>
  <si>
    <t>Number of training manikins per health facility (in-service)</t>
  </si>
  <si>
    <t xml:space="preserve">Number of training manikins (pre-service) per number of students </t>
  </si>
  <si>
    <t>Number of students per manikin</t>
  </si>
  <si>
    <t>Training manikin + accessories (in-service)</t>
  </si>
  <si>
    <t>*This tab will be hidden</t>
  </si>
  <si>
    <t>Health facilities</t>
  </si>
  <si>
    <t>Average number of theaters per facility</t>
  </si>
  <si>
    <t>Theaters</t>
  </si>
  <si>
    <t>NICU/special care units</t>
  </si>
  <si>
    <t>Term</t>
  </si>
  <si>
    <t>WHO. Medical devices; country data. Available at http://www.who.int/medical_devices/countries/en/. Accessed January 21, 2014.</t>
  </si>
  <si>
    <t>Training manikin + accessories    (in-service)</t>
  </si>
  <si>
    <t>Skilled health personnel</t>
  </si>
  <si>
    <t>Pre-service training</t>
  </si>
  <si>
    <t>In-service training</t>
  </si>
  <si>
    <t>Training of persons already employed (e.g., health providers already working in the public or private sector).</t>
  </si>
  <si>
    <t>« PLEASE CHECK YOUR NUMERICAL INPUTS BEFORE PROCEEDING »</t>
  </si>
  <si>
    <t>Average number of NICU*/special care units per facility</t>
  </si>
  <si>
    <t>A specially constructed doll with simulated respiratory and cardiovascular functions designed to demonstrate and teach resuscitation techniques that include mouth-to-mouth resuscitation and heart compressions (CPR) and sometimes manual pulse registration.</t>
  </si>
  <si>
    <t xml:space="preserve">Step 1: Health facility information </t>
  </si>
  <si>
    <t>Tertiary-level hospital: Highly specialized staff and technical equipment (e.g., cardiology, intensive care unit, and specialized imaging units); clinical services highly differentiated by function; could have teaching activities; size ranges from 300 to 1,500 beds. Alternative terms commonly found in the literature include national hospital; central hospital; and academic, teaching, or university hospital.</t>
  </si>
  <si>
    <t>Lower-level health facilities: Some countries may have one level of health center, whereas others have more (Uganda, for example, has four). Each level and each country will usually differ according to whether they have in-patient services, theaters, etc.</t>
  </si>
  <si>
    <t>Typically a department of a hospital that provides immediate treatment for acute illnesses and trauma. Note: In Uganda and Tanzania, each hospital visited had an emergency area where a mother may give birth or a mother and/or newborn may need assistance. Examples include the reproductive health unit, where mothers may arrive with newborns after giving birth at home, or an area near the reception where a mother might give birth when there is not enough time to get to the delivery room.</t>
  </si>
  <si>
    <t>Area provided for babies who need medical treatment or who are not well enough to be cared for at their mother's bedside.</t>
  </si>
  <si>
    <t xml:space="preserve">Area provided for babies with serious problems, including premature and low-birthweight babies. </t>
  </si>
  <si>
    <t>Training activities which take place before a person takes up a job that requires specific training (i.e., before a person "enters service").</t>
  </si>
  <si>
    <r>
      <rPr>
        <i/>
        <sz val="11"/>
        <color indexed="8"/>
        <rFont val="Calibri"/>
        <family val="2"/>
      </rPr>
      <t xml:space="preserve">Note: </t>
    </r>
    <r>
      <rPr>
        <sz val="11"/>
        <color indexed="8"/>
        <rFont val="Calibri"/>
        <family val="2"/>
      </rPr>
      <t>Each country tends to have different terms for the rooms in which newborns may need resuscitation. It was found that, in some countries, the name of a ward/area may differ between facilities. The names used in this tool may be changed according to country terms. Other terms used may include, but are not limited to, kangaroo room, lying-in room, and recovery room.</t>
    </r>
  </si>
  <si>
    <t xml:space="preserve">Number of health facilities in country </t>
  </si>
  <si>
    <t xml:space="preserve">Number and types of rooms per health facility </t>
  </si>
  <si>
    <t xml:space="preserve">Number of devices per room </t>
  </si>
  <si>
    <t xml:space="preserve">Step 3: Single-use device information </t>
  </si>
  <si>
    <t>Step 4: Training commodity (pre-service) information</t>
  </si>
  <si>
    <t xml:space="preserve">Step 5: Pricing </t>
  </si>
  <si>
    <t xml:space="preserve">Single-use suction device </t>
  </si>
  <si>
    <r>
      <rPr>
        <i/>
        <sz val="11"/>
        <color indexed="8"/>
        <rFont val="Calibri"/>
        <family val="2"/>
      </rPr>
      <t>Note:</t>
    </r>
    <r>
      <rPr>
        <sz val="11"/>
        <color theme="1"/>
        <rFont val="Calibri"/>
        <family val="2"/>
        <scheme val="minor"/>
      </rPr>
      <t xml:space="preserve"> The prices shown in Step 5 do </t>
    </r>
    <r>
      <rPr>
        <b/>
        <sz val="11"/>
        <color indexed="8"/>
        <rFont val="Calibri"/>
        <family val="2"/>
      </rPr>
      <t>NOT</t>
    </r>
    <r>
      <rPr>
        <sz val="11"/>
        <color theme="1"/>
        <rFont val="Calibri"/>
        <family val="2"/>
        <scheme val="minor"/>
      </rPr>
      <t xml:space="preserve"> include shipping. It should also be noted that costs can vary greatly for these commodities, depending on where they are procured, the quantity required, the device specifications, and the quality of the product. It is suggested that the quantifier change these costs based on in-country information and procurement practices.</t>
    </r>
  </si>
  <si>
    <r>
      <t>In neonates born through meconium-stained amniotic fluid</t>
    </r>
    <r>
      <rPr>
        <b/>
        <sz val="11"/>
        <color indexed="8"/>
        <rFont val="Calibri"/>
        <family val="2"/>
      </rPr>
      <t xml:space="preserve"> who do not start breathing</t>
    </r>
    <r>
      <rPr>
        <sz val="11"/>
        <color theme="1"/>
        <rFont val="Calibri"/>
        <family val="2"/>
        <scheme val="minor"/>
      </rPr>
      <t xml:space="preserve"> on their own, suctioning of the mouth and nose should be done </t>
    </r>
    <r>
      <rPr>
        <b/>
        <sz val="11"/>
        <color indexed="8"/>
        <rFont val="Calibri"/>
        <family val="2"/>
      </rPr>
      <t>before</t>
    </r>
    <r>
      <rPr>
        <sz val="11"/>
        <color theme="1"/>
        <rFont val="Calibri"/>
        <family val="2"/>
        <scheme val="minor"/>
      </rPr>
      <t xml:space="preserve"> initiating positive-pressure ventilation.</t>
    </r>
  </si>
  <si>
    <t>Number of facilities</t>
  </si>
  <si>
    <t>Estimated number of rooms in facility</t>
  </si>
  <si>
    <t>Total number of rooms in country</t>
  </si>
  <si>
    <t xml:space="preserve">The numbers above should be changed according to country policy, practice, and budget. </t>
  </si>
  <si>
    <t>Commodity</t>
  </si>
  <si>
    <t>Single-use suction device</t>
  </si>
  <si>
    <t>Suction device (reusable)</t>
  </si>
  <si>
    <t>Suction device (single-use)</t>
  </si>
  <si>
    <t>Commodities</t>
  </si>
  <si>
    <t>WHO Technical Specifications of Neonatal Resuscitation Devices.</t>
  </si>
  <si>
    <t>World Health Organization (WHO) Technical Specifications of Neonatal Resuscitation Devices.</t>
  </si>
  <si>
    <t>PATH</t>
  </si>
  <si>
    <t>This section is for those countries requiring a training manikin in health facilities for students and staff to practice their skills. The optional numbers shown in the quantification tool are three (3) for hospitals and one (1) for health centers. Three manikins per hospital are recommended due to the high number of students in these facilities. Health centers are shown with one (1) manikin because often students are also at this level, and practice and supervision is provided for both the health care worker and students. Health posts are shown with zero (0) manikins, although a country should complete this cell if a training manikin is required at this level. These numbers should be changed according to country practice, policy, and budget.</t>
  </si>
  <si>
    <t>Training manikin                     (in-service)</t>
  </si>
  <si>
    <t>Training manikin                     (pre-service)</t>
  </si>
  <si>
    <t xml:space="preserve">Reusable and single-use basic neonatal resuscitation and related training commodities </t>
  </si>
  <si>
    <t>This section should ONLY be completed if a country decides to procure single-use suction devices rather than reusable suction devices. If completing this section, fill in the green cells and change the orange cell as appropriate.</t>
  </si>
  <si>
    <t>Reusable manual suction devices</t>
  </si>
  <si>
    <t xml:space="preserve">A reusable suction device is a portable, hand-held, manual suction device designed to enable an adult to gently suction and clear excessive mucus from the nasal passage of an infant or child to facilitate easier breathing. The reusable suction bulb can be opened and subjected to decontamination, cleaning, high-level disinfection/sterilization, and proper storage until subsequent use. </t>
  </si>
  <si>
    <t>Single-use manual suction devices</t>
  </si>
  <si>
    <t>A single-use suction device is a portable, hand-held, manual suction device that provides the suction in a manually operated bulb that draws mucus out of the child's nose. The single-use device needs to be discarded after use.</t>
  </si>
  <si>
    <t xml:space="preserve">Step 2: Reusable commodity information for health facilities </t>
  </si>
  <si>
    <t>In settings where mechanical equipment to generate negative pressure for suctioning is not available and a newly born baby requires suctioning, a device syringe (single-use or easy to clean and sterilize) is preferable to a mucus extractor with a trap in which the provider generates suction by aspiration.</t>
  </si>
  <si>
    <t>A reusable suction device has been estimated as of March 2016 at US$4.50 from an international supplier.</t>
  </si>
  <si>
    <t>Page on Pre-service education. WHO website. Available at http://www.emro.who.int/child-health/IMCI-preservice-training/what-is-it. Accessed January 30, 2014.</t>
  </si>
  <si>
    <t xml:space="preserve">Due to confidentiality issues around supplying, we cannot disclose the sources used. </t>
  </si>
  <si>
    <t>Reusable suction device</t>
  </si>
  <si>
    <t>*NICU = neonatal intensive care unit.</t>
  </si>
  <si>
    <t xml:space="preserve">Reusable suction device </t>
  </si>
  <si>
    <t>Total cost of all products</t>
  </si>
  <si>
    <t>Resuscitation
bag</t>
  </si>
  <si>
    <t>Mask
(size 0)</t>
  </si>
  <si>
    <t>Mask
(size 1)</t>
  </si>
  <si>
    <t>Resuscitation 
bag</t>
  </si>
  <si>
    <t>Mask 
(size 0)</t>
  </si>
  <si>
    <t>Mask 
(size 1)</t>
  </si>
  <si>
    <t>Resuscitation
 bag</t>
  </si>
  <si>
    <t>Approximate cost (US$)</t>
  </si>
  <si>
    <t>Provincial hospitals</t>
  </si>
  <si>
    <t>Health centers</t>
  </si>
  <si>
    <t>Number of training manikins per health facility  (in-service)</t>
  </si>
  <si>
    <t>Number of resuscitation bags per room/area</t>
  </si>
  <si>
    <t>Number of resuscitation masks size 0 per room/area</t>
  </si>
  <si>
    <t>Number of resuscitation masks size 1 per room/area</t>
  </si>
  <si>
    <t>Number of reusable suction devices per room/area</t>
  </si>
  <si>
    <t>Average number of delivery rooms/areas per facility</t>
  </si>
  <si>
    <t>Delivery rooms/areas</t>
  </si>
  <si>
    <t>Delivery room/area</t>
  </si>
  <si>
    <r>
      <t xml:space="preserve">The number and types of rooms per health facility are estimates from field visits in Tanzania and Uganda. Each facility may be different, but the number of rooms shown are the averages for these two countries. It is </t>
    </r>
    <r>
      <rPr>
        <b/>
        <sz val="11"/>
        <rFont val="Calibri"/>
        <family val="2"/>
      </rPr>
      <t>HIGHLY</t>
    </r>
    <r>
      <rPr>
        <sz val="11"/>
        <rFont val="Calibri"/>
        <family val="2"/>
      </rPr>
      <t xml:space="preserve"> recommended that the quantifier complete these numbers for the country they are quantifying. If, however, this information is not readily available, the numbers shown on the quantification tool can be used as a </t>
    </r>
    <r>
      <rPr>
        <b/>
        <sz val="11"/>
        <rFont val="Calibri"/>
        <family val="2"/>
      </rPr>
      <t>BASIC GUIDELINE</t>
    </r>
    <r>
      <rPr>
        <sz val="11"/>
        <rFont val="Calibri"/>
        <family val="2"/>
      </rPr>
      <t xml:space="preserve">.  An "Other" column has been added for countries that need to include an additional level of health facility. For example, in Uganda, health centers four, three, and two require neonatal resuscitation commodities and would use the </t>
    </r>
    <r>
      <rPr>
        <i/>
        <sz val="11"/>
        <rFont val="Calibri"/>
        <family val="2"/>
      </rPr>
      <t>Health center, Health post, and Other</t>
    </r>
    <r>
      <rPr>
        <sz val="11"/>
        <rFont val="Calibri"/>
        <family val="2"/>
      </rPr>
      <t xml:space="preserve"> columns. </t>
    </r>
  </si>
  <si>
    <t>Single-use suction devices 
per newborn</t>
  </si>
  <si>
    <r>
      <t>Non-rebreathing patient valve with pressure-limiting valve so that airway pressure does not exceed 4.5 kPa (45 cm H</t>
    </r>
    <r>
      <rPr>
        <vertAlign val="subscript"/>
        <sz val="11"/>
        <color rgb="FF000000"/>
        <rFont val="Calibri"/>
        <family val="2"/>
        <scheme val="minor"/>
      </rPr>
      <t>2</t>
    </r>
    <r>
      <rPr>
        <sz val="11"/>
        <color rgb="FF000000"/>
        <rFont val="Calibri"/>
        <family val="2"/>
        <scheme val="minor"/>
      </rPr>
      <t>O) and can generate an airway pressure of at least 3 kPa (= 30 cm H</t>
    </r>
    <r>
      <rPr>
        <vertAlign val="subscript"/>
        <sz val="11"/>
        <color rgb="FF000000"/>
        <rFont val="Calibri"/>
        <family val="2"/>
        <scheme val="minor"/>
      </rPr>
      <t>2</t>
    </r>
    <r>
      <rPr>
        <sz val="11"/>
        <color rgb="FF000000"/>
        <rFont val="Calibri"/>
        <family val="2"/>
        <scheme val="minor"/>
      </rPr>
      <t xml:space="preserve">O). </t>
    </r>
  </si>
  <si>
    <t xml:space="preserve">The health facilities have been defined per the WHO framework (regional hospital, provincial hospital, district hospital, health center, health post), although countries may differ. </t>
  </si>
  <si>
    <t>Given that 5% to 10% of newborns require some degree of resuscitation and that health care workers in Tanzania and Uganda who were following WHO suctioning guidelines estimated that 10% of babies needed suctioning at birth, the cell has been prefilled to reflect the 10% estimate. It is highly recommended, however, that a country maintain records on the number of babies requiring suctioning and that suctioning be done per current WHO and HBB guidelines.</t>
  </si>
  <si>
    <t xml:space="preserve">Enter the number of each level of health facility to be quantified (green cells) and change the average number of rooms where a newborn may need resuscitation per facility (orange cells) as appropriate. 
Because health facility names change from country to country, the facility names in the top row of the above table have been taken from World Health Organization (WHO) definitions; these facility definitions can be found in the annex, Definitions and Assumptions. The first column is the tertiary hospital, the second is the secondary hospital, the third is the primary hospital, and the remaining are lower-level heath facilities. If desired, the names of the health facilities may be changed to reflect the common names used in individual countries. </t>
  </si>
  <si>
    <t xml:space="preserve">
Note: The numbers shown in the orange cells are based on findings in Tanzania and Uganda and are for example purposes. Each country should be assessed, and the average number of rooms per facility type changed accordingly. If there are no trained personnel in a health facility and/or babies are not delivered, change the number to zero. For example, health posts might not be applicable in some countries. Alternatively, if there is more than one type of health center, change the column names to suit your country setting. The names of the health facilities shown in these examples are based on WHO definitions that can be found on the annex at the end of this tool, titled, Definitions and Assumptions.</t>
  </si>
  <si>
    <t>Training manikin + resuscitation bag + masks + multi-use suction device</t>
  </si>
  <si>
    <t xml:space="preserve">A resuscitator is used to ventilate a neonate with a body weight below 5 kg. A resuscitator is operated by hand. Ventilation can be done with ambient air or with oxygen. A resuscitator can be totally disassembled and is easy to clean and disinfect. All parts are manufactured with durable and high-quality materials that can withstand a variety of cleaning methods and a range of storage conditions. A resuscitator should be procured as a complete set with: 
</t>
  </si>
  <si>
    <t>•</t>
  </si>
  <si>
    <r>
      <t>Masks, translucent, in two different sizes: (1) size 0</t>
    </r>
    <r>
      <rPr>
        <sz val="11"/>
        <color rgb="FF000000"/>
        <rFont val="Calibri"/>
        <family val="2"/>
      </rPr>
      <t>—</t>
    </r>
    <r>
      <rPr>
        <sz val="11"/>
        <color rgb="FF000000"/>
        <rFont val="Calibri"/>
        <family val="2"/>
        <scheme val="minor"/>
      </rPr>
      <t>preterm and low-birthweight baby, round type, diameter 35 to 50 mm; (2) size 1</t>
    </r>
    <r>
      <rPr>
        <sz val="11"/>
        <color rgb="FF000000"/>
        <rFont val="Calibri"/>
        <family val="2"/>
      </rPr>
      <t>—</t>
    </r>
    <r>
      <rPr>
        <sz val="11"/>
        <color rgb="FF000000"/>
        <rFont val="Calibri"/>
        <family val="2"/>
        <scheme val="minor"/>
      </rPr>
      <t xml:space="preserve">term baby, round type, 50 to 65 mm. 
</t>
    </r>
  </si>
  <si>
    <t>Size 0 (for preterm and low-birthweight babies) diameter 35 to 50 mm, and size 1 (for term babies) diameter 35 to 50 mm; translucent and round type. Silicone rubber or any material fulfilling standards ISO 10993-1: 2009; ISO 10993-5: 2009; ISO 10993-10: 2010 or USP Class V (or equivalents).</t>
  </si>
  <si>
    <t>Secondary-level hospital: Highly differentiated by function, with five to ten clinical specialties; size ranges from 200 to 800 beds. Alternative terms commonly found in the literature include regional hospital, provincial hospital (or equivalent administrative area such as county), and general hospital.</t>
  </si>
  <si>
    <r>
      <t xml:space="preserve">Hensher M, Price M, Adomakoh S. Referral hospitals.  In: Jamison DT, Breman JG, Measham AR, et al., eds. </t>
    </r>
    <r>
      <rPr>
        <i/>
        <u/>
        <sz val="11"/>
        <color theme="10"/>
        <rFont val="Calibri"/>
        <family val="2"/>
        <scheme val="minor"/>
      </rPr>
      <t>Disease Control Priorities in Developing Countries</t>
    </r>
    <r>
      <rPr>
        <u/>
        <sz val="11"/>
        <color theme="10"/>
        <rFont val="Calibri"/>
        <family val="2"/>
        <scheme val="minor"/>
      </rPr>
      <t>. Washington, DC: World Bank; 2006:1230‒1239. Available at:  http://www.ncbi.nlm.nih.gov/books/NBK11.</t>
    </r>
  </si>
  <si>
    <t>Primary-level hospital: Few specialties; mainly internal medicine, obstetrics and gynecology, pediatrics, and general surgery, or just general practice; limited laboratory services available for general, but not specialized, pathological analysis. Alternative terms commonly found in the literature include district hospital, rural hospital, community hospital, and general hospital.</t>
  </si>
  <si>
    <t>Lowest-level health facilities: Also referred to as dispensaries. Health posts do not usually have inpatient services, although there may be skilled birth attendants working at a facility.</t>
  </si>
  <si>
    <t>Established through interviews and meetings with global implementers/trainers from the Helping Babies Breathe (HBB) partnership, health care workers, and the ministries of health (MOHs) in Tanzania and Uganda.</t>
  </si>
  <si>
    <t>Established through interviews and meetings with global implementers/trainers from the HBB partnership, health care workers, and the MOHs in Tanzania and Uganda.</t>
  </si>
  <si>
    <t>Neonatal intensive care units (NICUs)/special care units</t>
  </si>
  <si>
    <r>
      <t xml:space="preserve">This information is usually available at the MOH, although it is also important to understand the country policies around what resuscitation devices are approved for use in the country, as well as where the skilled birth attendants are located. WHO maintains country information, which can be found at </t>
    </r>
    <r>
      <rPr>
        <sz val="11"/>
        <color indexed="56"/>
        <rFont val="Calibri"/>
        <family val="2"/>
      </rPr>
      <t>http://www.who.int/medical_devices/countries/en/</t>
    </r>
    <r>
      <rPr>
        <sz val="11"/>
        <color indexed="8"/>
        <rFont val="Calibri"/>
        <family val="2"/>
      </rPr>
      <t>. Although this information can be helpful, it is imperative to also know country policies and practices when supplying neonatal resuscitation commodities.</t>
    </r>
  </si>
  <si>
    <t>Established through interviews and meetings with global implementers/trainers from the HBB partnership, health care workers, and the MoHs in Uganda and Tanzania.</t>
  </si>
  <si>
    <r>
      <t xml:space="preserve">The number of devices per room was established through interviews with the HBB partnership and visits to health facilities in Uganda and Tanzania. The conclusion was that a </t>
    </r>
    <r>
      <rPr>
        <b/>
        <sz val="11"/>
        <color indexed="8"/>
        <rFont val="Calibri"/>
        <family val="2"/>
      </rPr>
      <t>MINIMUM</t>
    </r>
    <r>
      <rPr>
        <sz val="11"/>
        <color indexed="8"/>
        <rFont val="Calibri"/>
        <family val="2"/>
      </rPr>
      <t xml:space="preserve"> of two (2) resuscitation bag-and-masks (sizes 0 and 1) and two (2) reusable suction devices need to be available at any time in </t>
    </r>
    <r>
      <rPr>
        <b/>
        <sz val="11"/>
        <color indexed="8"/>
        <rFont val="Calibri"/>
        <family val="2"/>
      </rPr>
      <t>EVERY ROOM</t>
    </r>
    <r>
      <rPr>
        <sz val="11"/>
        <color indexed="8"/>
        <rFont val="Calibri"/>
        <family val="2"/>
      </rPr>
      <t xml:space="preserve"> where a newborn might be located. Due to the high number of births at regional hospitals, it was concluded that a minimum of three (3) resuscitation bag-and-masks and three (3) multi-use suction devices should be quantified per room in these countries. It should be noted that, in some hospitals, a "room" may also be referred to as an "area" or "cubicle." Note that if selecting a reusable suction device, Step 3 may be skipped. If, however, selecting a single-use suction device, go to Step 3 and ensure that the number of multi-use suction devices has been changed to zero (0) in Step 2 so that the device is not calculated twice.</t>
    </r>
  </si>
  <si>
    <r>
      <t xml:space="preserve">It is difficult to quantify </t>
    </r>
    <r>
      <rPr>
        <sz val="11"/>
        <rFont val="Calibri"/>
        <family val="2"/>
      </rPr>
      <t>the number of</t>
    </r>
    <r>
      <rPr>
        <sz val="11"/>
        <rFont val="Calibri"/>
        <family val="2"/>
        <scheme val="minor"/>
      </rPr>
      <t xml:space="preserve"> </t>
    </r>
    <r>
      <rPr>
        <sz val="11"/>
        <color theme="1"/>
        <rFont val="Calibri"/>
        <family val="2"/>
        <scheme val="minor"/>
      </rPr>
      <t xml:space="preserve">single-use suction devices per room, as information is not available regarding the number of babies per room at any given time (delivery, theater, NICU, etc.), and this would be difficult to model for a national-level quantification tool. The quantification for single-use suction devices is based on the number of births per year multiplied by the percentage of births attended by a skilled birth attendant. This information is usually found at the MOH. The percentage of babies estimated to need a suction device should be based on the following WHO guidelines on when to use a suction device: </t>
    </r>
  </si>
  <si>
    <t>WHO. Guidelines on Basic Newborn Resuscitation. Geneva:WHO;2012. Available at http://www.who.int/maternal_child_adolescent/documents/basic_newborn_resuscitation/en/</t>
  </si>
  <si>
    <r>
      <t xml:space="preserve">In neonates born through clear amniotic fluid </t>
    </r>
    <r>
      <rPr>
        <b/>
        <sz val="11"/>
        <color indexed="8"/>
        <rFont val="Calibri"/>
        <family val="2"/>
      </rPr>
      <t>who do not start breathing</t>
    </r>
    <r>
      <rPr>
        <sz val="11"/>
        <color theme="1"/>
        <rFont val="Calibri"/>
        <family val="2"/>
        <scheme val="minor"/>
      </rPr>
      <t xml:space="preserve"> after thorough drying and rubbing the back two to three times, suctioning of the mouth and nose should not be done routinely before initiating positive-pressure ventilation. Suctioning should be done only if the </t>
    </r>
    <r>
      <rPr>
        <b/>
        <sz val="11"/>
        <color indexed="8"/>
        <rFont val="Calibri"/>
        <family val="2"/>
      </rPr>
      <t>mouth or nose is full of secretions.</t>
    </r>
  </si>
  <si>
    <t>This section should be completed if quantifying training manikins for nursing and medical schools. The number of nursing and medical schools, along with the average number of students per class, are often available at the MOH or the Ministry of Education. Various stakeholders from the HBB partnership and from the MOHs in Tanzania and Uganda agreed that it is ideal to not have more than six (6) students per manikin for practicing purposes. This number should be changed according to country policy, practice, and budget.</t>
  </si>
  <si>
    <t xml:space="preserve">The current price for a resuscitation bag and two masks has been estimated as of March 2016 at US$20 for all three items based on costs from an international supplier. Some manufacturers sell these items together, while others may sell them separately. The quantification tool has columns for the masks in the event that these items are procured separately. </t>
  </si>
  <si>
    <t>Single-use suction device prices vary from country to country but an average cost estimate as of March 2016 is approximately US$0.75 per device.</t>
  </si>
  <si>
    <r>
      <t>The current estimated cost of the training manikin includes a resuscitation bag, two (2) masks (sizes 0 and 1), and a reusable suction device and is estimated as of March 2016 at US$83. This estimate is based on costs from an international supplier</t>
    </r>
    <r>
      <rPr>
        <sz val="11"/>
        <rFont val="Calibri"/>
        <family val="2"/>
      </rPr>
      <t>. When ordering the training manikin, it is important to remember to also order a neonatal resuscitation bag and mask and a manual suction device if they are not supplied as a set.</t>
    </r>
    <r>
      <rPr>
        <sz val="11"/>
        <color indexed="10"/>
        <rFont val="Calibri"/>
        <family val="2"/>
      </rPr>
      <t xml:space="preserve"> </t>
    </r>
    <r>
      <rPr>
        <sz val="11"/>
        <color theme="1"/>
        <rFont val="Calibri"/>
        <family val="2"/>
        <scheme val="minor"/>
      </rPr>
      <t>Training materials (workbooks, flip charts, posters, etc.) also need to be considered whether they are obtained from the HBB Global Development Alliance, from within country, or another supplier.</t>
    </r>
  </si>
  <si>
    <t>The total estimated cost of the commodities and the total number of commodities required will be shown as a total cost estimate on the Results page, once the Data Entry page has been populated with data.</t>
  </si>
  <si>
    <t>The mask is made of silicone rubber or any other material fulfilling ISO 10993-1: 2009; ISO 10993-5:2009; ISO 10993-10:2010 or equivalent or USP Class V. Bag size: 200 ml to 320 ml. Intake valve with optional nipple for oxygen tubing, material made of polycarbonate/polysufone or any other materials fulfilling ISO 10651-4 or equivalent.</t>
  </si>
  <si>
    <r>
      <rPr>
        <i/>
        <sz val="11"/>
        <color theme="0" tint="-0.34998626667073579"/>
        <rFont val="Calibri"/>
        <family val="2"/>
      </rPr>
      <t>Note</t>
    </r>
    <r>
      <rPr>
        <i/>
        <sz val="11"/>
        <color theme="0" tint="-0.34998626667073579"/>
        <rFont val="Calibri"/>
        <family val="2"/>
        <scheme val="minor"/>
      </rPr>
      <t>: If selecting single-use suction devices, change the corresponding cells for reusable suction devices to zero and complete Step 3. It is recommended, however, that a MINIMUM of two resuscitation bags and masks plus two reusable suction devices be placed in EVERY room where a newborn may be. If there are no trained personnel in a health facility and/or babies are not delivered, change the number to zero. For example, health posts might not be applicable in some countries.</t>
    </r>
  </si>
  <si>
    <t>Enter the number of nursing and medical schools being quantified and the average number of students per class in the green cells and change the orange cell as appropriate.</t>
  </si>
  <si>
    <t>The cost of the devices should be changed according to tender offers received.</t>
  </si>
  <si>
    <r>
      <rPr>
        <i/>
        <sz val="11"/>
        <color theme="0" tint="-0.34998626667073579"/>
        <rFont val="Calibri"/>
        <family val="2"/>
      </rPr>
      <t xml:space="preserve">Note: </t>
    </r>
    <r>
      <rPr>
        <i/>
        <sz val="11"/>
        <color theme="0" tint="-0.34998626667073579"/>
        <rFont val="Calibri"/>
        <family val="2"/>
        <scheme val="minor"/>
      </rPr>
      <t>Some manufacturers may sell these items separately and others will sell them as a package. Training materials (workbooks, flip charts, posters, etc.) also need to be considered, whether they are obtained from the Helping Babies Breathe Global Development Alliance, from within country, or from another supplier.</t>
    </r>
  </si>
  <si>
    <t>Unit price (US$)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</si>
</sst>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Red]&quot;$&quot;#,##0.00"/>
    <numFmt numFmtId="166" formatCode="#,##0.0"/>
  </numFmts>
  <fonts count="33" x14ac:knownFonts="1">
    <font>
      <sz val="11"/>
      <color theme="1"/>
      <name val="Calibri"/>
      <family val="2"/>
      <scheme val="minor"/>
    </font>
    <font>
      <sz val="11"/>
      <color indexed="8"/>
      <name val="Calibri"/>
      <family val="2"/>
    </font>
    <font>
      <b/>
      <sz val="11"/>
      <color indexed="8"/>
      <name val="Calibri"/>
      <family val="2"/>
    </font>
    <font>
      <i/>
      <sz val="11"/>
      <color indexed="8"/>
      <name val="Calibri"/>
      <family val="2"/>
    </font>
    <font>
      <sz val="11"/>
      <color indexed="10"/>
      <name val="Calibri"/>
      <family val="2"/>
    </font>
    <font>
      <sz val="11"/>
      <name val="Calibri"/>
      <family val="2"/>
    </font>
    <font>
      <b/>
      <sz val="11"/>
      <name val="Calibri"/>
      <family val="2"/>
    </font>
    <font>
      <i/>
      <sz val="11"/>
      <name val="Calibri"/>
      <family val="2"/>
    </font>
    <font>
      <sz val="11"/>
      <color indexed="56"/>
      <name val="Calibri"/>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6"/>
      <color rgb="FF9C0006"/>
      <name val="Calibri"/>
      <family val="2"/>
      <scheme val="minor"/>
    </font>
    <font>
      <sz val="11"/>
      <color theme="1" tint="0.34998626667073579"/>
      <name val="Calibri"/>
      <family val="2"/>
      <scheme val="minor"/>
    </font>
    <font>
      <b/>
      <sz val="14"/>
      <color rgb="FF718997"/>
      <name val="Calibri"/>
      <family val="2"/>
      <scheme val="minor"/>
    </font>
    <font>
      <sz val="11"/>
      <color theme="1"/>
      <name val="Calibri"/>
      <family val="2"/>
    </font>
    <font>
      <sz val="11"/>
      <name val="Calibri"/>
      <family val="2"/>
      <scheme val="minor"/>
    </font>
    <font>
      <b/>
      <sz val="11"/>
      <name val="Calibri"/>
      <family val="2"/>
      <scheme val="minor"/>
    </font>
    <font>
      <sz val="11"/>
      <color rgb="FF000000"/>
      <name val="Calibri"/>
      <family val="2"/>
      <scheme val="minor"/>
    </font>
    <font>
      <b/>
      <sz val="16"/>
      <color theme="0"/>
      <name val="Calibri"/>
      <family val="2"/>
      <scheme val="minor"/>
    </font>
    <font>
      <sz val="11"/>
      <color rgb="FFFF0000"/>
      <name val="Calibri"/>
      <family val="2"/>
    </font>
    <font>
      <b/>
      <sz val="14"/>
      <color theme="1"/>
      <name val="Calibri"/>
      <family val="2"/>
      <scheme val="minor"/>
    </font>
    <font>
      <b/>
      <sz val="14"/>
      <color theme="0"/>
      <name val="Calibri"/>
      <family val="2"/>
      <scheme val="minor"/>
    </font>
    <font>
      <i/>
      <sz val="10"/>
      <color theme="1"/>
      <name val="Calibri"/>
      <family val="2"/>
      <scheme val="minor"/>
    </font>
    <font>
      <vertAlign val="subscript"/>
      <sz val="11"/>
      <color rgb="FF000000"/>
      <name val="Calibri"/>
      <family val="2"/>
      <scheme val="minor"/>
    </font>
    <font>
      <sz val="11"/>
      <color rgb="FF000000"/>
      <name val="Calibri"/>
      <family val="2"/>
    </font>
    <font>
      <b/>
      <sz val="11"/>
      <color theme="1"/>
      <name val="Calibri"/>
      <family val="2"/>
    </font>
    <font>
      <i/>
      <u/>
      <sz val="11"/>
      <color theme="10"/>
      <name val="Calibri"/>
      <family val="2"/>
      <scheme val="minor"/>
    </font>
    <font>
      <i/>
      <sz val="11"/>
      <color theme="0" tint="-0.34998626667073579"/>
      <name val="Calibri"/>
      <family val="2"/>
      <scheme val="minor"/>
    </font>
    <font>
      <i/>
      <sz val="11"/>
      <color theme="0" tint="-0.34998626667073579"/>
      <name val="Calibri"/>
      <family val="2"/>
    </font>
  </fonts>
  <fills count="14">
    <fill>
      <patternFill patternType="none"/>
    </fill>
    <fill>
      <patternFill patternType="gray125"/>
    </fill>
    <fill>
      <patternFill patternType="solid">
        <fgColor theme="4" tint="0.79998168889431442"/>
        <bgColor indexed="65"/>
      </patternFill>
    </fill>
    <fill>
      <patternFill patternType="solid">
        <fgColor rgb="FFFFC7CE"/>
      </patternFill>
    </fill>
    <fill>
      <patternFill patternType="solid">
        <fgColor theme="0"/>
        <bgColor indexed="64"/>
      </patternFill>
    </fill>
    <fill>
      <patternFill patternType="solid">
        <fgColor rgb="FFCAD3D8"/>
        <bgColor indexed="64"/>
      </patternFill>
    </fill>
    <fill>
      <patternFill patternType="solid">
        <fgColor rgb="FFCACEC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rgb="FF718997"/>
        <bgColor indexed="64"/>
      </patternFill>
    </fill>
    <fill>
      <patternFill patternType="solid">
        <fgColor rgb="FF8D4A45"/>
        <bgColor indexed="64"/>
      </patternFill>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thin">
        <color theme="1" tint="0.499984740745262"/>
      </left>
      <right/>
      <top/>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0" tint="-0.499984740745262"/>
      </bottom>
      <diagonal/>
    </border>
    <border>
      <left/>
      <right/>
      <top/>
      <bottom style="thin">
        <color theme="0" tint="-0.499984740745262"/>
      </bottom>
      <diagonal/>
    </border>
    <border>
      <left style="thin">
        <color theme="1" tint="0.499984740745262"/>
      </left>
      <right/>
      <top style="thin">
        <color theme="0" tint="-0.499984740745262"/>
      </top>
      <bottom/>
      <diagonal/>
    </border>
    <border>
      <left/>
      <right/>
      <top style="thin">
        <color theme="0" tint="-0.499984740745262"/>
      </top>
      <bottom/>
      <diagonal/>
    </border>
  </borders>
  <cellStyleXfs count="4">
    <xf numFmtId="0" fontId="0" fillId="0" borderId="0"/>
    <xf numFmtId="0" fontId="9" fillId="2" borderId="0" applyNumberFormat="0" applyBorder="0" applyAlignment="0" applyProtection="0"/>
    <xf numFmtId="0" fontId="10" fillId="3" borderId="0" applyNumberFormat="0" applyBorder="0" applyAlignment="0" applyProtection="0"/>
    <xf numFmtId="0" fontId="11" fillId="0" borderId="0" applyNumberFormat="0" applyFill="0" applyBorder="0" applyAlignment="0" applyProtection="0"/>
  </cellStyleXfs>
  <cellXfs count="167">
    <xf numFmtId="0" fontId="0" fillId="0" borderId="0" xfId="0"/>
    <xf numFmtId="0" fontId="0" fillId="0" borderId="0" xfId="0"/>
    <xf numFmtId="0" fontId="0" fillId="4" borderId="0" xfId="0" applyFill="1" applyBorder="1"/>
    <xf numFmtId="0" fontId="0" fillId="4" borderId="0" xfId="0" applyFill="1"/>
    <xf numFmtId="0" fontId="14" fillId="5" borderId="13" xfId="0" applyFont="1" applyFill="1" applyBorder="1" applyAlignment="1">
      <alignment horizontal="center" vertical="center" wrapText="1"/>
    </xf>
    <xf numFmtId="0" fontId="0" fillId="6" borderId="0" xfId="0" applyFill="1" applyBorder="1"/>
    <xf numFmtId="0" fontId="12" fillId="6" borderId="13" xfId="0" applyFont="1" applyFill="1" applyBorder="1"/>
    <xf numFmtId="0" fontId="0" fillId="6" borderId="13" xfId="0" applyFill="1" applyBorder="1" applyAlignment="1">
      <alignment horizontal="right"/>
    </xf>
    <xf numFmtId="164" fontId="0" fillId="5" borderId="13" xfId="0" applyNumberFormat="1" applyFill="1" applyBorder="1"/>
    <xf numFmtId="0" fontId="0" fillId="0" borderId="0" xfId="0" applyAlignment="1">
      <alignment wrapText="1"/>
    </xf>
    <xf numFmtId="165" fontId="0" fillId="0" borderId="0" xfId="0" applyNumberFormat="1" applyAlignment="1">
      <alignment wrapText="1"/>
    </xf>
    <xf numFmtId="0" fontId="0" fillId="7" borderId="14" xfId="0" applyFill="1" applyBorder="1"/>
    <xf numFmtId="165" fontId="0" fillId="0" borderId="0" xfId="0" applyNumberFormat="1" applyBorder="1" applyAlignment="1">
      <alignment wrapText="1"/>
    </xf>
    <xf numFmtId="165" fontId="0" fillId="0" borderId="15" xfId="0" applyNumberFormat="1" applyBorder="1" applyAlignment="1">
      <alignment wrapText="1"/>
    </xf>
    <xf numFmtId="165" fontId="0" fillId="0" borderId="16" xfId="0" applyNumberFormat="1" applyBorder="1" applyAlignment="1">
      <alignment wrapText="1"/>
    </xf>
    <xf numFmtId="165" fontId="0" fillId="0" borderId="17" xfId="0" applyNumberFormat="1" applyBorder="1" applyAlignment="1">
      <alignment wrapText="1"/>
    </xf>
    <xf numFmtId="0" fontId="0" fillId="7" borderId="18" xfId="0" applyFill="1" applyBorder="1"/>
    <xf numFmtId="0" fontId="0" fillId="0" borderId="19" xfId="0" applyBorder="1"/>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12" fillId="7" borderId="25" xfId="0" applyFont="1" applyFill="1" applyBorder="1"/>
    <xf numFmtId="0" fontId="0" fillId="0" borderId="0" xfId="0" applyAlignment="1">
      <alignment horizontal="left" wrapText="1"/>
    </xf>
    <xf numFmtId="0" fontId="0" fillId="0" borderId="0" xfId="0" applyAlignment="1">
      <alignment horizontal="left" vertical="top" wrapText="1"/>
    </xf>
    <xf numFmtId="0" fontId="0" fillId="4" borderId="0" xfId="0" applyFill="1" applyAlignment="1">
      <alignment wrapText="1"/>
    </xf>
    <xf numFmtId="0" fontId="10" fillId="8" borderId="0" xfId="2" applyFill="1"/>
    <xf numFmtId="0" fontId="15" fillId="8" borderId="0" xfId="2" applyFont="1" applyFill="1"/>
    <xf numFmtId="3" fontId="0" fillId="5" borderId="13" xfId="0" applyNumberFormat="1" applyFill="1" applyBorder="1"/>
    <xf numFmtId="3" fontId="0" fillId="6" borderId="13" xfId="0" applyNumberFormat="1" applyFill="1" applyBorder="1"/>
    <xf numFmtId="3" fontId="12" fillId="6" borderId="13" xfId="0" applyNumberFormat="1" applyFont="1" applyFill="1" applyBorder="1"/>
    <xf numFmtId="3" fontId="0" fillId="4" borderId="0" xfId="0" applyNumberFormat="1" applyFill="1" applyBorder="1"/>
    <xf numFmtId="3" fontId="16" fillId="5" borderId="13" xfId="0" applyNumberFormat="1" applyFont="1" applyFill="1" applyBorder="1" applyAlignment="1">
      <alignment horizontal="right"/>
    </xf>
    <xf numFmtId="0" fontId="16" fillId="6" borderId="13" xfId="0" applyFont="1" applyFill="1" applyBorder="1" applyAlignment="1">
      <alignment horizontal="right"/>
    </xf>
    <xf numFmtId="0" fontId="0" fillId="6" borderId="0" xfId="0" applyFill="1" applyBorder="1" applyProtection="1"/>
    <xf numFmtId="0" fontId="0" fillId="4" borderId="0" xfId="0" applyFill="1" applyBorder="1" applyProtection="1"/>
    <xf numFmtId="3" fontId="0" fillId="9" borderId="13" xfId="0" applyNumberFormat="1" applyFill="1" applyBorder="1" applyProtection="1">
      <protection locked="0"/>
    </xf>
    <xf numFmtId="0" fontId="0" fillId="10" borderId="13" xfId="0" applyFill="1" applyBorder="1" applyProtection="1">
      <protection locked="0"/>
    </xf>
    <xf numFmtId="0" fontId="0" fillId="9" borderId="13" xfId="0" applyFill="1" applyBorder="1" applyProtection="1">
      <protection locked="0"/>
    </xf>
    <xf numFmtId="10" fontId="0" fillId="9" borderId="13" xfId="0" applyNumberFormat="1" applyFill="1" applyBorder="1" applyProtection="1">
      <protection locked="0"/>
    </xf>
    <xf numFmtId="9" fontId="0" fillId="10" borderId="13" xfId="0" applyNumberFormat="1" applyFill="1" applyBorder="1" applyProtection="1">
      <protection locked="0"/>
    </xf>
    <xf numFmtId="164" fontId="0" fillId="10" borderId="13" xfId="0" applyNumberFormat="1" applyFill="1" applyBorder="1" applyProtection="1">
      <protection locked="0"/>
    </xf>
    <xf numFmtId="0" fontId="14" fillId="5" borderId="13" xfId="0" applyFont="1" applyFill="1" applyBorder="1" applyAlignment="1" applyProtection="1">
      <alignment horizontal="center" vertical="center" wrapText="1"/>
    </xf>
    <xf numFmtId="0" fontId="12" fillId="4" borderId="0" xfId="0" applyFont="1" applyFill="1" applyBorder="1" applyProtection="1"/>
    <xf numFmtId="0" fontId="0" fillId="11" borderId="13" xfId="0" applyFill="1" applyBorder="1" applyProtection="1"/>
    <xf numFmtId="0" fontId="0" fillId="8" borderId="0" xfId="0" applyFill="1" applyBorder="1" applyProtection="1"/>
    <xf numFmtId="0" fontId="0" fillId="4" borderId="0" xfId="0" applyFill="1" applyBorder="1" applyAlignment="1" applyProtection="1">
      <alignment horizontal="left" vertical="top"/>
    </xf>
    <xf numFmtId="0" fontId="17" fillId="4" borderId="0" xfId="0" applyFont="1" applyFill="1" applyBorder="1" applyProtection="1"/>
    <xf numFmtId="0" fontId="18" fillId="4" borderId="0" xfId="0" applyFont="1" applyFill="1" applyBorder="1" applyProtection="1"/>
    <xf numFmtId="0" fontId="0" fillId="4" borderId="0" xfId="0" applyFill="1" applyProtection="1"/>
    <xf numFmtId="0" fontId="0" fillId="4" borderId="26" xfId="0" applyFill="1" applyBorder="1" applyAlignment="1" applyProtection="1">
      <alignment wrapText="1"/>
    </xf>
    <xf numFmtId="0" fontId="0" fillId="4" borderId="0" xfId="0" applyFill="1" applyBorder="1" applyAlignment="1" applyProtection="1">
      <alignment wrapText="1"/>
    </xf>
    <xf numFmtId="0" fontId="0" fillId="4" borderId="0" xfId="0" applyFill="1" applyBorder="1" applyAlignment="1">
      <alignment wrapText="1"/>
    </xf>
    <xf numFmtId="0" fontId="0" fillId="4" borderId="0" xfId="0" applyFill="1" applyBorder="1" applyAlignment="1" applyProtection="1">
      <alignment horizontal="left" vertical="center"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11" fillId="4" borderId="0" xfId="3" applyFill="1" applyBorder="1" applyAlignment="1">
      <alignment horizontal="left" vertical="top" wrapText="1"/>
    </xf>
    <xf numFmtId="0" fontId="11" fillId="4" borderId="2" xfId="3" applyFill="1" applyBorder="1" applyAlignment="1">
      <alignment horizontal="left" vertical="top" wrapText="1"/>
    </xf>
    <xf numFmtId="3" fontId="19" fillId="6" borderId="13" xfId="0" applyNumberFormat="1" applyFont="1" applyFill="1" applyBorder="1"/>
    <xf numFmtId="3" fontId="20" fillId="6" borderId="13" xfId="0" applyNumberFormat="1" applyFont="1" applyFill="1" applyBorder="1"/>
    <xf numFmtId="0" fontId="9" fillId="5" borderId="0" xfId="1" applyFill="1"/>
    <xf numFmtId="3" fontId="19" fillId="5" borderId="13" xfId="0" applyNumberFormat="1" applyFont="1" applyFill="1" applyBorder="1"/>
    <xf numFmtId="0" fontId="16" fillId="5" borderId="13" xfId="0" applyFont="1" applyFill="1" applyBorder="1" applyAlignment="1">
      <alignment horizontal="right"/>
    </xf>
    <xf numFmtId="0" fontId="0" fillId="4" borderId="0" xfId="0" applyFill="1" applyAlignment="1">
      <alignment wrapText="1"/>
    </xf>
    <xf numFmtId="0" fontId="21" fillId="0" borderId="0" xfId="0" applyFont="1" applyBorder="1" applyAlignment="1">
      <alignment horizontal="left" vertical="top" wrapText="1"/>
    </xf>
    <xf numFmtId="0" fontId="0" fillId="5" borderId="0" xfId="0" applyFill="1" applyBorder="1"/>
    <xf numFmtId="0" fontId="14" fillId="5" borderId="13" xfId="0" applyFont="1" applyFill="1" applyBorder="1" applyAlignment="1" applyProtection="1">
      <alignment horizontal="center" vertical="center" wrapText="1"/>
      <protection locked="0"/>
    </xf>
    <xf numFmtId="166" fontId="12" fillId="6" borderId="13" xfId="0" applyNumberFormat="1" applyFont="1" applyFill="1" applyBorder="1" applyProtection="1"/>
    <xf numFmtId="166" fontId="0" fillId="5" borderId="13" xfId="0" applyNumberFormat="1" applyFill="1" applyBorder="1" applyProtection="1"/>
    <xf numFmtId="166" fontId="0" fillId="6" borderId="13" xfId="0" applyNumberFormat="1" applyFill="1" applyBorder="1" applyProtection="1"/>
    <xf numFmtId="0" fontId="29" fillId="0" borderId="0" xfId="0" applyFont="1" applyBorder="1" applyAlignment="1">
      <alignment horizontal="center" vertical="top" wrapText="1"/>
    </xf>
    <xf numFmtId="0" fontId="18" fillId="0" borderId="0" xfId="0" applyFont="1" applyBorder="1" applyAlignment="1">
      <alignment horizontal="center" vertical="top" wrapText="1"/>
    </xf>
    <xf numFmtId="0" fontId="11" fillId="4" borderId="0" xfId="3" applyFill="1" applyBorder="1" applyAlignment="1" applyProtection="1">
      <alignment horizontal="left" vertical="top" wrapText="1"/>
    </xf>
    <xf numFmtId="0" fontId="14" fillId="5" borderId="13" xfId="0" applyFont="1" applyFill="1" applyBorder="1" applyAlignment="1" applyProtection="1">
      <alignment horizontal="left" wrapText="1"/>
    </xf>
    <xf numFmtId="0" fontId="31" fillId="4" borderId="0" xfId="0" applyFont="1" applyFill="1" applyBorder="1" applyAlignment="1" applyProtection="1">
      <alignment horizontal="left" vertical="top" wrapText="1"/>
    </xf>
    <xf numFmtId="0" fontId="14" fillId="11" borderId="28" xfId="0" applyFont="1" applyFill="1" applyBorder="1" applyAlignment="1" applyProtection="1">
      <alignment horizontal="left"/>
    </xf>
    <xf numFmtId="0" fontId="14" fillId="11" borderId="29" xfId="0" applyFont="1" applyFill="1" applyBorder="1" applyAlignment="1" applyProtection="1">
      <alignment horizontal="left"/>
    </xf>
    <xf numFmtId="0" fontId="14" fillId="11" borderId="30" xfId="0" applyFont="1" applyFill="1" applyBorder="1" applyAlignment="1" applyProtection="1">
      <alignment horizontal="left"/>
    </xf>
    <xf numFmtId="0" fontId="22" fillId="12" borderId="28" xfId="0" applyFont="1" applyFill="1" applyBorder="1" applyAlignment="1" applyProtection="1">
      <alignment horizontal="center" vertical="center"/>
    </xf>
    <xf numFmtId="0" fontId="22" fillId="12" borderId="29" xfId="0" applyFont="1" applyFill="1" applyBorder="1" applyAlignment="1" applyProtection="1">
      <alignment horizontal="center" vertical="center"/>
    </xf>
    <xf numFmtId="0" fontId="22" fillId="12" borderId="30" xfId="0" applyFont="1" applyFill="1" applyBorder="1" applyAlignment="1" applyProtection="1">
      <alignment horizontal="center" vertical="center"/>
    </xf>
    <xf numFmtId="0" fontId="0" fillId="4" borderId="0" xfId="0" applyFill="1" applyBorder="1" applyAlignment="1" applyProtection="1">
      <alignment horizontal="left" wrapText="1"/>
    </xf>
    <xf numFmtId="0" fontId="14" fillId="5" borderId="13" xfId="0" applyFont="1" applyFill="1" applyBorder="1" applyAlignment="1" applyProtection="1">
      <alignment horizontal="left"/>
    </xf>
    <xf numFmtId="0" fontId="22" fillId="12" borderId="13" xfId="0" applyFont="1" applyFill="1" applyBorder="1" applyAlignment="1" applyProtection="1">
      <alignment horizontal="center" vertical="center"/>
    </xf>
    <xf numFmtId="0" fontId="13" fillId="4" borderId="27" xfId="0" applyFont="1" applyFill="1" applyBorder="1" applyAlignment="1" applyProtection="1">
      <alignment horizontal="left" vertical="center" wrapText="1"/>
    </xf>
    <xf numFmtId="0" fontId="0" fillId="4" borderId="27" xfId="0" applyFill="1" applyBorder="1" applyAlignment="1" applyProtection="1">
      <alignment horizontal="left" vertical="center" wrapText="1"/>
    </xf>
    <xf numFmtId="0" fontId="14" fillId="5" borderId="13" xfId="0" applyFont="1" applyFill="1" applyBorder="1" applyAlignment="1" applyProtection="1">
      <alignment horizontal="left" vertical="center" wrapText="1"/>
    </xf>
    <xf numFmtId="0" fontId="14" fillId="5" borderId="28" xfId="0" applyFont="1" applyFill="1" applyBorder="1" applyAlignment="1" applyProtection="1">
      <alignment horizontal="left"/>
    </xf>
    <xf numFmtId="0" fontId="14" fillId="5" borderId="29" xfId="0" applyFont="1" applyFill="1" applyBorder="1" applyAlignment="1" applyProtection="1">
      <alignment horizontal="left"/>
    </xf>
    <xf numFmtId="0" fontId="14" fillId="5" borderId="30" xfId="0" applyFont="1" applyFill="1" applyBorder="1" applyAlignment="1" applyProtection="1">
      <alignment horizontal="left"/>
    </xf>
    <xf numFmtId="0" fontId="31" fillId="4" borderId="0" xfId="0" applyFont="1" applyFill="1" applyBorder="1" applyAlignment="1" applyProtection="1">
      <alignment wrapText="1"/>
    </xf>
    <xf numFmtId="0" fontId="13" fillId="4" borderId="0" xfId="0" applyFont="1" applyFill="1" applyBorder="1" applyAlignment="1" applyProtection="1">
      <alignment horizontal="left"/>
    </xf>
    <xf numFmtId="0" fontId="23" fillId="0" borderId="0" xfId="0" applyFont="1" applyAlignment="1" applyProtection="1">
      <alignment horizontal="left" wrapText="1"/>
    </xf>
    <xf numFmtId="0" fontId="1" fillId="0" borderId="0" xfId="0" applyFont="1" applyAlignment="1" applyProtection="1">
      <alignment horizontal="left" wrapText="1"/>
    </xf>
    <xf numFmtId="0" fontId="4" fillId="4" borderId="0" xfId="0"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0" fontId="14" fillId="5" borderId="13" xfId="0" applyFont="1" applyFill="1" applyBorder="1" applyAlignment="1" applyProtection="1">
      <alignment horizontal="left" vertical="top" wrapText="1"/>
    </xf>
    <xf numFmtId="0" fontId="14" fillId="5" borderId="28" xfId="0" applyFont="1" applyFill="1" applyBorder="1" applyAlignment="1" applyProtection="1">
      <alignment horizontal="left" vertical="top" wrapText="1"/>
    </xf>
    <xf numFmtId="0" fontId="14" fillId="5" borderId="29" xfId="0" applyFont="1" applyFill="1" applyBorder="1" applyAlignment="1" applyProtection="1">
      <alignment horizontal="left" vertical="top" wrapText="1"/>
    </xf>
    <xf numFmtId="0" fontId="14" fillId="5" borderId="30" xfId="0" applyFont="1" applyFill="1" applyBorder="1" applyAlignment="1" applyProtection="1">
      <alignment horizontal="left" vertical="top" wrapText="1"/>
    </xf>
    <xf numFmtId="0" fontId="13" fillId="4" borderId="0" xfId="0" applyFont="1" applyFill="1" applyBorder="1" applyAlignment="1" applyProtection="1">
      <alignment vertical="top" wrapText="1"/>
    </xf>
    <xf numFmtId="0" fontId="0" fillId="4" borderId="0" xfId="0" applyFill="1" applyBorder="1" applyAlignment="1" applyProtection="1">
      <alignment vertical="top" wrapText="1"/>
    </xf>
    <xf numFmtId="0" fontId="26" fillId="4" borderId="27" xfId="0" applyFont="1" applyFill="1" applyBorder="1" applyAlignment="1" applyProtection="1">
      <alignment horizontal="center"/>
    </xf>
    <xf numFmtId="0" fontId="31" fillId="0" borderId="0" xfId="0" applyFont="1" applyAlignment="1">
      <alignment horizontal="left" vertical="top"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164" fontId="0" fillId="5" borderId="33" xfId="0" applyNumberFormat="1" applyFill="1" applyBorder="1" applyAlignment="1">
      <alignment horizontal="right"/>
    </xf>
    <xf numFmtId="0" fontId="0" fillId="5" borderId="34" xfId="0" applyFill="1" applyBorder="1" applyAlignment="1">
      <alignment horizontal="right"/>
    </xf>
    <xf numFmtId="0" fontId="14" fillId="5" borderId="13" xfId="0" applyFont="1" applyFill="1" applyBorder="1" applyAlignment="1">
      <alignment horizontal="left"/>
    </xf>
    <xf numFmtId="0" fontId="22" fillId="12" borderId="13" xfId="0" applyFont="1" applyFill="1" applyBorder="1" applyAlignment="1">
      <alignment horizontal="center" vertical="center"/>
    </xf>
    <xf numFmtId="0" fontId="24" fillId="5" borderId="28" xfId="0" applyFont="1" applyFill="1" applyBorder="1" applyAlignment="1">
      <alignment horizontal="left"/>
    </xf>
    <xf numFmtId="0" fontId="24" fillId="5" borderId="29" xfId="0" applyFont="1" applyFill="1" applyBorder="1" applyAlignment="1">
      <alignment horizontal="left"/>
    </xf>
    <xf numFmtId="0" fontId="24" fillId="5" borderId="30" xfId="0" applyFont="1" applyFill="1" applyBorder="1" applyAlignment="1">
      <alignment horizontal="left"/>
    </xf>
    <xf numFmtId="0" fontId="24" fillId="5" borderId="13" xfId="0" applyFont="1" applyFill="1" applyBorder="1" applyAlignment="1">
      <alignment horizontal="left"/>
    </xf>
    <xf numFmtId="0" fontId="22" fillId="13" borderId="13" xfId="0" applyFont="1" applyFill="1" applyBorder="1" applyAlignment="1">
      <alignment horizontal="center" vertical="center"/>
    </xf>
    <xf numFmtId="0" fontId="12" fillId="5" borderId="9" xfId="0" applyFont="1" applyFill="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4" borderId="0" xfId="0" applyFill="1" applyAlignment="1">
      <alignmen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5" borderId="9" xfId="0" applyFont="1" applyFill="1" applyBorder="1" applyAlignment="1">
      <alignment horizontal="left" vertical="top" wrapText="1"/>
    </xf>
    <xf numFmtId="0" fontId="0" fillId="0" borderId="12" xfId="0" applyBorder="1" applyAlignment="1">
      <alignment horizontal="left" vertical="top" wrapText="1"/>
    </xf>
    <xf numFmtId="0" fontId="1" fillId="0" borderId="9" xfId="0" applyFont="1" applyBorder="1" applyAlignment="1">
      <alignment horizontal="left" vertical="top" wrapText="1"/>
    </xf>
    <xf numFmtId="0" fontId="21"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0" fillId="0" borderId="8" xfId="0" applyFont="1" applyBorder="1" applyAlignment="1">
      <alignment horizontal="lef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2"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25" fillId="12" borderId="9" xfId="0" applyFont="1" applyFill="1" applyBorder="1" applyAlignment="1">
      <alignment horizontal="center" vertical="top" wrapText="1"/>
    </xf>
    <xf numFmtId="0" fontId="12" fillId="5" borderId="10" xfId="0" applyFont="1" applyFill="1" applyBorder="1" applyAlignment="1">
      <alignment horizontal="center" vertical="top" wrapText="1"/>
    </xf>
    <xf numFmtId="0" fontId="12" fillId="5" borderId="12" xfId="0" applyFont="1" applyFill="1" applyBorder="1" applyAlignment="1">
      <alignment horizontal="center" vertical="top" wrapText="1"/>
    </xf>
    <xf numFmtId="0" fontId="12" fillId="5" borderId="8" xfId="0" applyFont="1" applyFill="1" applyBorder="1" applyAlignment="1">
      <alignment horizontal="center" vertical="top" wrapText="1"/>
    </xf>
    <xf numFmtId="0" fontId="11" fillId="0" borderId="11" xfId="3" applyBorder="1" applyAlignment="1">
      <alignment horizontal="left" vertical="top" wrapText="1"/>
    </xf>
    <xf numFmtId="0" fontId="11" fillId="0" borderId="10" xfId="3" applyBorder="1" applyAlignment="1">
      <alignment horizontal="left" vertical="top" wrapText="1"/>
    </xf>
    <xf numFmtId="0" fontId="11" fillId="0" borderId="12" xfId="3" applyBorder="1" applyAlignment="1">
      <alignment horizontal="left" vertical="top" wrapText="1"/>
    </xf>
    <xf numFmtId="0" fontId="11" fillId="0" borderId="9" xfId="3" applyBorder="1" applyAlignment="1">
      <alignment horizontal="left" vertical="top" wrapText="1"/>
    </xf>
    <xf numFmtId="0" fontId="11" fillId="0" borderId="8" xfId="3" applyBorder="1" applyAlignment="1">
      <alignment horizontal="left" vertical="top" wrapText="1"/>
    </xf>
    <xf numFmtId="0" fontId="1" fillId="0" borderId="0" xfId="0" applyFont="1" applyBorder="1" applyAlignment="1">
      <alignment horizontal="left" vertical="center" wrapText="1"/>
    </xf>
    <xf numFmtId="0" fontId="0" fillId="4" borderId="9" xfId="0" applyFont="1" applyFill="1" applyBorder="1" applyAlignment="1">
      <alignment horizontal="left" vertical="top" wrapText="1"/>
    </xf>
    <xf numFmtId="0" fontId="0" fillId="0" borderId="1" xfId="0" applyBorder="1" applyAlignment="1">
      <alignment horizontal="left" vertical="top" wrapText="1"/>
    </xf>
    <xf numFmtId="0" fontId="21" fillId="0" borderId="2" xfId="0" applyFont="1" applyBorder="1" applyAlignment="1">
      <alignment horizontal="left" vertical="top" wrapText="1"/>
    </xf>
    <xf numFmtId="0" fontId="11" fillId="5" borderId="9" xfId="3" applyFill="1" applyBorder="1" applyAlignment="1">
      <alignment horizontal="left" vertical="top" wrapText="1"/>
    </xf>
    <xf numFmtId="0" fontId="11" fillId="4" borderId="2" xfId="3" applyFill="1" applyBorder="1" applyAlignment="1">
      <alignment horizontal="left" vertical="top" wrapText="1"/>
    </xf>
    <xf numFmtId="0" fontId="11" fillId="4" borderId="0" xfId="3" applyFill="1" applyBorder="1" applyAlignment="1">
      <alignment horizontal="left" vertical="top" wrapText="1"/>
    </xf>
    <xf numFmtId="0" fontId="19" fillId="0" borderId="9" xfId="0" applyFont="1" applyBorder="1" applyAlignment="1">
      <alignment horizontal="left" vertical="top" wrapText="1"/>
    </xf>
    <xf numFmtId="0" fontId="12" fillId="5"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25" fillId="12" borderId="5" xfId="0" applyFont="1" applyFill="1" applyBorder="1" applyAlignment="1">
      <alignment horizontal="center" vertical="top" wrapText="1"/>
    </xf>
    <xf numFmtId="0" fontId="25" fillId="12" borderId="6" xfId="0" applyFont="1" applyFill="1" applyBorder="1" applyAlignment="1">
      <alignment horizontal="center" vertical="top" wrapText="1"/>
    </xf>
    <xf numFmtId="0" fontId="25" fillId="12" borderId="10" xfId="0" applyFont="1" applyFill="1" applyBorder="1" applyAlignment="1">
      <alignment horizontal="center" vertical="top" wrapText="1"/>
    </xf>
  </cellXfs>
  <cellStyles count="4">
    <cellStyle name="20% - Accent1" xfId="1" builtinId="30"/>
    <cellStyle name="Bad" xfId="2" builtinId="2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ath.org/publications/detail.php?i=2401" TargetMode="External"/><Relationship Id="rId7" Type="http://schemas.openxmlformats.org/officeDocument/2006/relationships/image" Target="../media/image4.png"/><Relationship Id="rId2" Type="http://schemas.openxmlformats.org/officeDocument/2006/relationships/hyperlink" Target="#'Data entry'!A1"/><Relationship Id="rId1" Type="http://schemas.openxmlformats.org/officeDocument/2006/relationships/image" Target="../media/image1.jpeg"/><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hyperlink" Target="http://office.microsoft.com/en-us/excel-help/lock-or-unlock-specific-areas-of-a-protected-worksheet-HA010096837.aspx#_Toc29659075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troduction!A1"/><Relationship Id="rId1" Type="http://schemas.openxmlformats.org/officeDocument/2006/relationships/hyperlink" Target="#Results!A1"/></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Data entry'!A1"/><Relationship Id="rId1" Type="http://schemas.openxmlformats.org/officeDocument/2006/relationships/hyperlink" Target="#'Definitions &amp; assumptions'!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Results!A1"/></Relationships>
</file>

<file path=xl/drawings/drawing1.xml><?xml version="1.0" encoding="utf-8"?>
<xdr:wsDr xmlns:xdr="http://schemas.openxmlformats.org/drawingml/2006/spreadsheetDrawing" xmlns:a="http://schemas.openxmlformats.org/drawingml/2006/main">
  <xdr:oneCellAnchor>
    <xdr:from>
      <xdr:col>2</xdr:col>
      <xdr:colOff>476250</xdr:colOff>
      <xdr:row>9</xdr:row>
      <xdr:rowOff>85725</xdr:rowOff>
    </xdr:from>
    <xdr:ext cx="1301062" cy="217560"/>
    <xdr:sp macro="" textlink="">
      <xdr:nvSpPr>
        <xdr:cNvPr id="4" name="TextBox 3"/>
        <xdr:cNvSpPr txBox="1"/>
      </xdr:nvSpPr>
      <xdr:spPr>
        <a:xfrm>
          <a:off x="1695450" y="1800225"/>
          <a:ext cx="130106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solidFill>
                <a:schemeClr val="bg1"/>
              </a:solidFill>
            </a:rPr>
            <a:t>Photo: PATH/Amy MacIver</a:t>
          </a:r>
        </a:p>
      </xdr:txBody>
    </xdr:sp>
    <xdr:clientData/>
  </xdr:oneCellAnchor>
  <xdr:twoCellAnchor>
    <xdr:from>
      <xdr:col>0</xdr:col>
      <xdr:colOff>76200</xdr:colOff>
      <xdr:row>0</xdr:row>
      <xdr:rowOff>57150</xdr:rowOff>
    </xdr:from>
    <xdr:to>
      <xdr:col>19</xdr:col>
      <xdr:colOff>542925</xdr:colOff>
      <xdr:row>10</xdr:row>
      <xdr:rowOff>133350</xdr:rowOff>
    </xdr:to>
    <xdr:grpSp>
      <xdr:nvGrpSpPr>
        <xdr:cNvPr id="145255" name="Group 4"/>
        <xdr:cNvGrpSpPr>
          <a:grpSpLocks/>
        </xdr:cNvGrpSpPr>
      </xdr:nvGrpSpPr>
      <xdr:grpSpPr bwMode="auto">
        <a:xfrm>
          <a:off x="76200" y="57150"/>
          <a:ext cx="12096750" cy="1981200"/>
          <a:chOff x="76200" y="57150"/>
          <a:chExt cx="12068174" cy="1979476"/>
        </a:xfrm>
      </xdr:grpSpPr>
      <xdr:sp macro="" textlink="">
        <xdr:nvSpPr>
          <xdr:cNvPr id="39" name="Rounded Rectangle 38"/>
          <xdr:cNvSpPr/>
        </xdr:nvSpPr>
        <xdr:spPr bwMode="auto">
          <a:xfrm>
            <a:off x="3069487" y="68265"/>
            <a:ext cx="9065384" cy="673783"/>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b="1" cap="small">
                <a:solidFill>
                  <a:schemeClr val="bg1"/>
                </a:solidFill>
                <a:latin typeface="+mj-lt"/>
              </a:rPr>
              <a:t>Quantification Tool</a:t>
            </a:r>
            <a:r>
              <a:rPr lang="en-US" sz="2000" b="1" cap="small" baseline="0">
                <a:solidFill>
                  <a:schemeClr val="bg1"/>
                </a:solidFill>
                <a:latin typeface="+mj-lt"/>
              </a:rPr>
              <a:t> for Basic Neonatal Resuscitation Commodities </a:t>
            </a:r>
          </a:p>
          <a:p>
            <a:pPr algn="l"/>
            <a:r>
              <a:rPr lang="en-US" sz="1400" b="1" cap="small" baseline="0">
                <a:solidFill>
                  <a:schemeClr val="bg1"/>
                </a:solidFill>
                <a:latin typeface="+mj-lt"/>
              </a:rPr>
              <a:t>Version 2.1 (June 2016)</a:t>
            </a:r>
            <a:endParaRPr lang="en-US" sz="1400" b="1" cap="small">
              <a:solidFill>
                <a:schemeClr val="bg1"/>
              </a:solidFill>
              <a:latin typeface="+mj-lt"/>
            </a:endParaRPr>
          </a:p>
        </xdr:txBody>
      </xdr:sp>
      <xdr:sp macro="" textlink="">
        <xdr:nvSpPr>
          <xdr:cNvPr id="40" name="Rounded Rectangle 39"/>
          <xdr:cNvSpPr/>
        </xdr:nvSpPr>
        <xdr:spPr bwMode="auto">
          <a:xfrm>
            <a:off x="3059985" y="799453"/>
            <a:ext cx="7003342" cy="1180072"/>
          </a:xfrm>
          <a:prstGeom prst="roundRect">
            <a:avLst>
              <a:gd name="adj" fmla="val 6389"/>
            </a:avLst>
          </a:prstGeom>
          <a:solidFill>
            <a:sysClr val="window" lastClr="FFFFFF"/>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cap="small" baseline="0">
                <a:solidFill>
                  <a:srgbClr val="718997"/>
                </a:solidFill>
                <a:latin typeface="+mj-lt"/>
              </a:rPr>
              <a:t>Introduction</a:t>
            </a:r>
          </a:p>
        </xdr:txBody>
      </xdr:sp>
      <xdr:sp macro="" textlink="">
        <xdr:nvSpPr>
          <xdr:cNvPr id="45" name="Rounded Rectangle 44"/>
          <xdr:cNvSpPr/>
        </xdr:nvSpPr>
        <xdr:spPr bwMode="auto">
          <a:xfrm>
            <a:off x="76200" y="57150"/>
            <a:ext cx="2917267" cy="1912859"/>
          </a:xfrm>
          <a:prstGeom prst="roundRect">
            <a:avLst>
              <a:gd name="adj" fmla="val 4604"/>
            </a:avLst>
          </a:prstGeom>
          <a:blipFill>
            <a:blip xmlns:r="http://schemas.openxmlformats.org/officeDocument/2006/relationships" r:embed="rId1"/>
            <a:stretch>
              <a:fillRect/>
            </a:stretch>
          </a:blip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0" name="Rounded Rectangle 19">
            <a:hlinkClick xmlns:r="http://schemas.openxmlformats.org/officeDocument/2006/relationships" r:id="rId2"/>
          </xdr:cNvPr>
          <xdr:cNvSpPr/>
        </xdr:nvSpPr>
        <xdr:spPr bwMode="auto">
          <a:xfrm>
            <a:off x="10177357" y="818487"/>
            <a:ext cx="1967017" cy="1122972"/>
          </a:xfrm>
          <a:prstGeom prst="roundRect">
            <a:avLst>
              <a:gd name="adj" fmla="val 5527"/>
            </a:avLst>
          </a:prstGeom>
          <a:solidFill>
            <a:srgbClr val="718997"/>
          </a:solidFill>
          <a:ln w="57150" cap="flat" cmpd="sng" algn="ctr">
            <a:solidFill>
              <a:srgbClr val="718997"/>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small" spc="0" normalizeH="0" baseline="0" noProof="0">
                <a:ln>
                  <a:noFill/>
                </a:ln>
                <a:solidFill>
                  <a:sysClr val="window" lastClr="FFFFFF"/>
                </a:solidFill>
                <a:effectLst/>
                <a:uLnTx/>
                <a:uFillTx/>
                <a:latin typeface="Cambria"/>
              </a:rPr>
              <a:t>Continue</a:t>
            </a:r>
          </a:p>
        </xdr:txBody>
      </xdr:sp>
      <xdr:sp macro="" textlink="">
        <xdr:nvSpPr>
          <xdr:cNvPr id="42" name="Right Arrow 41">
            <a:hlinkClick xmlns:r="http://schemas.openxmlformats.org/officeDocument/2006/relationships" r:id="rId2"/>
          </xdr:cNvPr>
          <xdr:cNvSpPr/>
        </xdr:nvSpPr>
        <xdr:spPr bwMode="auto">
          <a:xfrm>
            <a:off x="10291387" y="1294323"/>
            <a:ext cx="1681942" cy="551969"/>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9" name="TextBox 18">
            <a:hlinkClick xmlns:r="http://schemas.openxmlformats.org/officeDocument/2006/relationships" r:id="rId3"/>
          </xdr:cNvPr>
          <xdr:cNvSpPr txBox="1"/>
        </xdr:nvSpPr>
        <xdr:spPr bwMode="auto">
          <a:xfrm>
            <a:off x="3088492" y="1199155"/>
            <a:ext cx="6718267" cy="837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Welcome</a:t>
            </a:r>
            <a:r>
              <a:rPr lang="en-US" sz="1100" baseline="0">
                <a:solidFill>
                  <a:sysClr val="windowText" lastClr="000000"/>
                </a:solidFill>
              </a:rPr>
              <a:t> to the Quantification Tool for basic neonatal resuscitation commodities developed by PATH with funding from the </a:t>
            </a:r>
            <a:r>
              <a:rPr lang="en-US" sz="1100" b="0" i="0" baseline="0">
                <a:solidFill>
                  <a:schemeClr val="tx1"/>
                </a:solidFill>
                <a:effectLst/>
                <a:latin typeface="+mn-lt"/>
                <a:ea typeface="+mn-ea"/>
                <a:cs typeface="+mn-cs"/>
              </a:rPr>
              <a:t>United States Agency for International Development (USAID). M</a:t>
            </a:r>
            <a:r>
              <a:rPr lang="en-US" sz="1100" baseline="0">
                <a:solidFill>
                  <a:sysClr val="windowText" lastClr="000000"/>
                </a:solidFill>
              </a:rPr>
              <a:t>ore information on resuscitation commodities and the latest version of this tool can always be found at: http://www.path.org/publications/detail.php?i=2401.</a:t>
            </a:r>
            <a:endParaRPr lang="en-US" sz="1100">
              <a:solidFill>
                <a:sysClr val="windowText" lastClr="000000"/>
              </a:solidFill>
            </a:endParaRPr>
          </a:p>
        </xdr:txBody>
      </xdr:sp>
      <xdr:sp macro="" textlink="">
        <xdr:nvSpPr>
          <xdr:cNvPr id="22" name="TextBox 21"/>
          <xdr:cNvSpPr txBox="1"/>
        </xdr:nvSpPr>
        <xdr:spPr bwMode="auto">
          <a:xfrm>
            <a:off x="1644112" y="1751125"/>
            <a:ext cx="1301842" cy="218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bg1"/>
                </a:solidFill>
              </a:rPr>
              <a:t>Photo: PATH/Amy MacIver</a:t>
            </a:r>
          </a:p>
        </xdr:txBody>
      </xdr:sp>
    </xdr:grpSp>
    <xdr:clientData/>
  </xdr:twoCellAnchor>
  <xdr:twoCellAnchor>
    <xdr:from>
      <xdr:col>0</xdr:col>
      <xdr:colOff>95274</xdr:colOff>
      <xdr:row>13</xdr:row>
      <xdr:rowOff>11922</xdr:rowOff>
    </xdr:from>
    <xdr:to>
      <xdr:col>4</xdr:col>
      <xdr:colOff>587652</xdr:colOff>
      <xdr:row>18</xdr:row>
      <xdr:rowOff>0</xdr:rowOff>
    </xdr:to>
    <xdr:sp macro="" textlink="">
      <xdr:nvSpPr>
        <xdr:cNvPr id="44" name="TextBox 43"/>
        <xdr:cNvSpPr txBox="1"/>
      </xdr:nvSpPr>
      <xdr:spPr bwMode="auto">
        <a:xfrm>
          <a:off x="95274" y="12453953"/>
          <a:ext cx="2928914" cy="942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600" b="1" cap="small" baseline="0">
              <a:solidFill>
                <a:sysClr val="windowText" lastClr="000000"/>
              </a:solidFill>
              <a:latin typeface="+mj-lt"/>
            </a:rPr>
            <a:t>Acknowledgments</a:t>
          </a:r>
        </a:p>
      </xdr:txBody>
    </xdr:sp>
    <xdr:clientData/>
  </xdr:twoCellAnchor>
  <xdr:twoCellAnchor>
    <xdr:from>
      <xdr:col>0</xdr:col>
      <xdr:colOff>0</xdr:colOff>
      <xdr:row>12</xdr:row>
      <xdr:rowOff>114300</xdr:rowOff>
    </xdr:from>
    <xdr:to>
      <xdr:col>20</xdr:col>
      <xdr:colOff>361950</xdr:colOff>
      <xdr:row>72</xdr:row>
      <xdr:rowOff>63500</xdr:rowOff>
    </xdr:to>
    <xdr:grpSp>
      <xdr:nvGrpSpPr>
        <xdr:cNvPr id="145257" name="Group 4"/>
        <xdr:cNvGrpSpPr>
          <a:grpSpLocks/>
        </xdr:cNvGrpSpPr>
      </xdr:nvGrpSpPr>
      <xdr:grpSpPr bwMode="auto">
        <a:xfrm>
          <a:off x="0" y="2390775"/>
          <a:ext cx="12601575" cy="11360150"/>
          <a:chOff x="-1" y="2390775"/>
          <a:chExt cx="12258676" cy="10796945"/>
        </a:xfrm>
      </xdr:grpSpPr>
      <xdr:grpSp>
        <xdr:nvGrpSpPr>
          <xdr:cNvPr id="145263" name="Group 10"/>
          <xdr:cNvGrpSpPr>
            <a:grpSpLocks/>
          </xdr:cNvGrpSpPr>
        </xdr:nvGrpSpPr>
        <xdr:grpSpPr bwMode="auto">
          <a:xfrm>
            <a:off x="9264" y="4965857"/>
            <a:ext cx="12249411" cy="2906164"/>
            <a:chOff x="5494" y="2454725"/>
            <a:chExt cx="11876397" cy="2705199"/>
          </a:xfrm>
        </xdr:grpSpPr>
        <xdr:grpSp>
          <xdr:nvGrpSpPr>
            <xdr:cNvPr id="145280" name="Group 7"/>
            <xdr:cNvGrpSpPr>
              <a:grpSpLocks/>
            </xdr:cNvGrpSpPr>
          </xdr:nvGrpSpPr>
          <xdr:grpSpPr bwMode="auto">
            <a:xfrm>
              <a:off x="5494" y="2454725"/>
              <a:ext cx="11876397" cy="2705199"/>
              <a:chOff x="5494" y="2454725"/>
              <a:chExt cx="11876397" cy="2705199"/>
            </a:xfrm>
          </xdr:grpSpPr>
          <xdr:sp macro="" textlink="">
            <xdr:nvSpPr>
              <xdr:cNvPr id="33" name="Rounded Rectangle 32"/>
              <xdr:cNvSpPr/>
            </xdr:nvSpPr>
            <xdr:spPr>
              <a:xfrm>
                <a:off x="3059939" y="2488967"/>
                <a:ext cx="8821952" cy="2157310"/>
              </a:xfrm>
              <a:prstGeom prst="roundRect">
                <a:avLst>
                  <a:gd name="adj" fmla="val 4873"/>
                </a:avLst>
              </a:prstGeom>
              <a:solidFill>
                <a:srgbClr val="E4E9EC"/>
              </a:solid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This tool is a national-level quantification tool for basic neonatal</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resuscitation commodities,</a:t>
                </a:r>
                <a:r>
                  <a:rPr lang="en-US" sz="1100" b="1" baseline="0">
                    <a:solidFill>
                      <a:sysClr val="windowText" lastClr="000000"/>
                    </a:solidFill>
                    <a:effectLst/>
                    <a:latin typeface="+mn-lt"/>
                    <a:ea typeface="+mn-ea"/>
                    <a:cs typeface="+mn-cs"/>
                  </a:rPr>
                  <a:t> although it can also be helpful for the district and facility levels. </a:t>
                </a:r>
                <a:r>
                  <a:rPr lang="en-US" sz="1100" b="1">
                    <a:solidFill>
                      <a:sysClr val="windowText" lastClr="000000"/>
                    </a:solidFill>
                    <a:effectLst/>
                    <a:latin typeface="+mn-lt"/>
                    <a:ea typeface="+mn-ea"/>
                    <a:cs typeface="+mn-cs"/>
                  </a:rPr>
                  <a:t> It is designed only to provide estimates of commodity</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quantities for planning and cost simulations and is not intended for planning detailed distribution.</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The tool is designed to develop initial estimated needs for basic</a:t>
                </a:r>
                <a:r>
                  <a:rPr lang="en-US" baseline="0">
                    <a:solidFill>
                      <a:sysClr val="windowText" lastClr="000000"/>
                    </a:solidFill>
                    <a:effectLst/>
                  </a:rPr>
                  <a:t> neonatal</a:t>
                </a:r>
                <a:r>
                  <a:rPr lang="en-US">
                    <a:solidFill>
                      <a:sysClr val="windowText" lastClr="000000"/>
                    </a:solidFill>
                    <a:effectLst/>
                  </a:rPr>
                  <a:t> resuscitation commodities for a one-year period. It is advisable that the tool be adjusted in future years to accommodate for the average lifespan of each commodity, which will be based on the quality of the product, how often it is used, and how it is cleaned. It is also advisable that some reserves be stocked at the central level and at the health facility level to cover additional needs, breakages, losses, etc.</a:t>
                </a:r>
              </a:p>
              <a:p>
                <a:pPr marL="0" marR="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The estimated statistics in these cells are based upon assumptions collected from global implementers and trainers from the HBB</a:t>
                </a:r>
                <a:r>
                  <a:rPr lang="en-US" baseline="0">
                    <a:solidFill>
                      <a:sysClr val="windowText" lastClr="000000"/>
                    </a:solidFill>
                    <a:effectLst/>
                  </a:rPr>
                  <a:t> p</a:t>
                </a:r>
                <a:r>
                  <a:rPr lang="en-US">
                    <a:solidFill>
                      <a:sysClr val="windowText" lastClr="000000"/>
                    </a:solidFill>
                    <a:effectLst/>
                  </a:rPr>
                  <a:t>artnership,</a:t>
                </a:r>
                <a:r>
                  <a:rPr lang="en-US" baseline="0">
                    <a:solidFill>
                      <a:sysClr val="windowText" lastClr="000000"/>
                    </a:solidFill>
                    <a:effectLst/>
                  </a:rPr>
                  <a:t> </a:t>
                </a:r>
                <a:r>
                  <a:rPr lang="en-US">
                    <a:solidFill>
                      <a:sysClr val="windowText" lastClr="000000"/>
                    </a:solidFill>
                    <a:effectLst/>
                  </a:rPr>
                  <a:t>health care workers, and the MOHs</a:t>
                </a:r>
                <a:r>
                  <a:rPr lang="en-US" baseline="0">
                    <a:solidFill>
                      <a:sysClr val="windowText" lastClr="000000"/>
                    </a:solidFill>
                    <a:effectLst/>
                  </a:rPr>
                  <a:t> </a:t>
                </a:r>
                <a:r>
                  <a:rPr lang="en-US">
                    <a:solidFill>
                      <a:sysClr val="windowText" lastClr="000000"/>
                    </a:solidFill>
                    <a:effectLst/>
                  </a:rPr>
                  <a:t>in Tanzania and Uganda. For more information</a:t>
                </a:r>
                <a:r>
                  <a:rPr lang="en-US" baseline="0">
                    <a:solidFill>
                      <a:sysClr val="windowText" lastClr="000000"/>
                    </a:solidFill>
                    <a:effectLst/>
                  </a:rPr>
                  <a:t> regarding data sources and assumptions used in this tool, please see the appendix, Definitions and Assumptions.</a:t>
                </a:r>
                <a:endParaRPr lang="en-US">
                  <a:solidFill>
                    <a:sysClr val="windowText" lastClr="000000"/>
                  </a:solidFill>
                  <a:effectLst/>
                </a:endParaRPr>
              </a:p>
            </xdr:txBody>
          </xdr:sp>
          <xdr:sp macro="" textlink="">
            <xdr:nvSpPr>
              <xdr:cNvPr id="34" name="Half Frame 33"/>
              <xdr:cNvSpPr/>
            </xdr:nvSpPr>
            <xdr:spPr>
              <a:xfrm>
                <a:off x="5494" y="2454725"/>
                <a:ext cx="3440741" cy="2705199"/>
              </a:xfrm>
              <a:prstGeom prst="halfFrame">
                <a:avLst>
                  <a:gd name="adj1" fmla="val 1868"/>
                  <a:gd name="adj2" fmla="val 2309"/>
                </a:avLst>
              </a:prstGeom>
              <a:solidFill>
                <a:srgbClr val="718997"/>
              </a:solidFill>
              <a:ln w="9525">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sp macro="" textlink="">
          <xdr:nvSpPr>
            <xdr:cNvPr id="35" name="TextBox 34"/>
            <xdr:cNvSpPr txBox="1"/>
          </xdr:nvSpPr>
          <xdr:spPr>
            <a:xfrm>
              <a:off x="77365" y="2548893"/>
              <a:ext cx="1419418" cy="428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cap="small" baseline="0">
                  <a:solidFill>
                    <a:sysClr val="windowText" lastClr="000000"/>
                  </a:solidFill>
                  <a:latin typeface="+mj-lt"/>
                </a:rPr>
                <a:t>Purpose</a:t>
              </a:r>
            </a:p>
          </xdr:txBody>
        </xdr:sp>
      </xdr:grpSp>
      <xdr:grpSp>
        <xdr:nvGrpSpPr>
          <xdr:cNvPr id="145264" name="Group 11"/>
          <xdr:cNvGrpSpPr>
            <a:grpSpLocks/>
          </xdr:cNvGrpSpPr>
        </xdr:nvGrpSpPr>
        <xdr:grpSpPr bwMode="auto">
          <a:xfrm>
            <a:off x="-1" y="7660494"/>
            <a:ext cx="12240145" cy="3292425"/>
            <a:chOff x="0" y="4967158"/>
            <a:chExt cx="11842007" cy="3072571"/>
          </a:xfrm>
        </xdr:grpSpPr>
        <xdr:sp macro="" textlink="">
          <xdr:nvSpPr>
            <xdr:cNvPr id="36" name="TextBox 35"/>
            <xdr:cNvSpPr txBox="1"/>
          </xdr:nvSpPr>
          <xdr:spPr>
            <a:xfrm>
              <a:off x="71715" y="5104480"/>
              <a:ext cx="2114634" cy="462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cap="small" baseline="0">
                  <a:solidFill>
                    <a:sysClr val="windowText" lastClr="000000"/>
                  </a:solidFill>
                  <a:latin typeface="+mj-lt"/>
                </a:rPr>
                <a:t>Commodities</a:t>
              </a:r>
            </a:p>
          </xdr:txBody>
        </xdr:sp>
        <xdr:grpSp>
          <xdr:nvGrpSpPr>
            <xdr:cNvPr id="145277" name="Group 8"/>
            <xdr:cNvGrpSpPr>
              <a:grpSpLocks/>
            </xdr:cNvGrpSpPr>
          </xdr:nvGrpSpPr>
          <xdr:grpSpPr bwMode="auto">
            <a:xfrm>
              <a:off x="0" y="4967158"/>
              <a:ext cx="11842007" cy="3072571"/>
              <a:chOff x="0" y="4967158"/>
              <a:chExt cx="11842007" cy="3072571"/>
            </a:xfrm>
          </xdr:grpSpPr>
          <xdr:sp macro="" textlink="">
            <xdr:nvSpPr>
              <xdr:cNvPr id="37" name="Rounded Rectangle 36"/>
              <xdr:cNvSpPr/>
            </xdr:nvSpPr>
            <xdr:spPr>
              <a:xfrm>
                <a:off x="3029976" y="4992906"/>
                <a:ext cx="8812031" cy="2583363"/>
              </a:xfrm>
              <a:prstGeom prst="roundRect">
                <a:avLst>
                  <a:gd name="adj" fmla="val 4331"/>
                </a:avLst>
              </a:prstGeom>
              <a:solidFill>
                <a:srgbClr val="E4E9EC"/>
              </a:solid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lang="en-US" sz="1100" b="1">
                    <a:solidFill>
                      <a:sysClr val="windowText" lastClr="000000"/>
                    </a:solidFill>
                    <a:effectLst/>
                    <a:latin typeface="+mn-lt"/>
                    <a:ea typeface="+mn-ea"/>
                    <a:cs typeface="+mn-cs"/>
                  </a:rPr>
                  <a:t>Quantification is provided for the following commodities:</a:t>
                </a:r>
              </a:p>
              <a:p>
                <a:endParaRPr lang="en-US" sz="1100" b="1">
                  <a:solidFill>
                    <a:sysClr val="windowText" lastClr="000000"/>
                  </a:solidFill>
                  <a:effectLst/>
                  <a:latin typeface="+mn-lt"/>
                  <a:ea typeface="+mn-ea"/>
                  <a:cs typeface="+mn-cs"/>
                </a:endParaRPr>
              </a:p>
              <a:p>
                <a:pPr lvl="0"/>
                <a:endParaRPr lang="en-US" sz="1100" i="0" u="sng">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endParaRPr lang="en-US" sz="1100" i="0" u="none">
                  <a:solidFill>
                    <a:sysClr val="windowText" lastClr="000000"/>
                  </a:solidFill>
                  <a:effectLst/>
                  <a:latin typeface="+mn-lt"/>
                  <a:ea typeface="+mn-ea"/>
                  <a:cs typeface="+mn-cs"/>
                </a:endParaRPr>
              </a:p>
              <a:p>
                <a:pPr lvl="0"/>
                <a:r>
                  <a:rPr lang="en-US" sz="1100" i="0" u="none">
                    <a:solidFill>
                      <a:sysClr val="windowText" lastClr="000000"/>
                    </a:solidFill>
                    <a:effectLst/>
                    <a:latin typeface="+mn-lt"/>
                    <a:ea typeface="+mn-ea"/>
                    <a:cs typeface="+mn-cs"/>
                  </a:rPr>
                  <a:t>The option for either type of suction device has been included in the tool for a country to choose their preferred device (reusable or single-use). A reusable</a:t>
                </a:r>
                <a:r>
                  <a:rPr lang="en-US" sz="1100" i="0" u="none" baseline="0">
                    <a:solidFill>
                      <a:sysClr val="windowText" lastClr="000000"/>
                    </a:solidFill>
                    <a:effectLst/>
                    <a:latin typeface="+mn-lt"/>
                    <a:ea typeface="+mn-ea"/>
                    <a:cs typeface="+mn-cs"/>
                  </a:rPr>
                  <a:t> </a:t>
                </a:r>
                <a:r>
                  <a:rPr lang="en-US" sz="1100" i="0" u="none">
                    <a:solidFill>
                      <a:sysClr val="windowText" lastClr="000000"/>
                    </a:solidFill>
                    <a:effectLst/>
                    <a:latin typeface="+mn-lt"/>
                    <a:ea typeface="+mn-ea"/>
                    <a:cs typeface="+mn-cs"/>
                  </a:rPr>
                  <a:t>suction device is one that can be opened, cleaned, and disinfected. If opting for a single-use suction device, it is imperative that enough are on hand at every facility as these types of suction devices</a:t>
                </a:r>
                <a:r>
                  <a:rPr lang="en-US" sz="1100" i="0" u="none" baseline="0">
                    <a:solidFill>
                      <a:sysClr val="windowText" lastClr="000000"/>
                    </a:solidFill>
                    <a:effectLst/>
                    <a:latin typeface="+mn-lt"/>
                    <a:ea typeface="+mn-ea"/>
                    <a:cs typeface="+mn-cs"/>
                  </a:rPr>
                  <a:t> should</a:t>
                </a:r>
                <a:r>
                  <a:rPr lang="en-US" sz="1100" i="0" u="none">
                    <a:solidFill>
                      <a:sysClr val="windowText" lastClr="000000"/>
                    </a:solidFill>
                    <a:effectLst/>
                    <a:latin typeface="+mn-lt"/>
                    <a:ea typeface="+mn-ea"/>
                    <a:cs typeface="+mn-cs"/>
                  </a:rPr>
                  <a:t> NOT be reused </a:t>
                </a:r>
                <a:r>
                  <a:rPr lang="en-US" sz="1100" i="0" u="none" baseline="0">
                    <a:solidFill>
                      <a:sysClr val="windowText" lastClr="000000"/>
                    </a:solidFill>
                    <a:effectLst/>
                    <a:latin typeface="+mn-lt"/>
                    <a:ea typeface="+mn-ea"/>
                    <a:cs typeface="+mn-cs"/>
                  </a:rPr>
                  <a:t>in order </a:t>
                </a:r>
                <a:r>
                  <a:rPr lang="en-US" sz="1100" i="0" u="none">
                    <a:solidFill>
                      <a:sysClr val="windowText" lastClr="000000"/>
                    </a:solidFill>
                    <a:effectLst/>
                    <a:latin typeface="+mn-lt"/>
                    <a:ea typeface="+mn-ea"/>
                    <a:cs typeface="+mn-cs"/>
                  </a:rPr>
                  <a:t>to avoid the spread of infection. </a:t>
                </a:r>
              </a:p>
              <a:p>
                <a:pPr lvl="0"/>
                <a:endParaRPr lang="en-US" sz="1100" i="0" u="none">
                  <a:solidFill>
                    <a:sysClr val="windowText" lastClr="000000"/>
                  </a:solidFill>
                  <a:effectLst/>
                  <a:latin typeface="+mn-lt"/>
                  <a:ea typeface="+mn-ea"/>
                  <a:cs typeface="+mn-cs"/>
                </a:endParaRPr>
              </a:p>
              <a:p>
                <a:pPr lvl="0"/>
                <a:r>
                  <a:rPr lang="en-US" sz="1100" i="0" u="none">
                    <a:solidFill>
                      <a:sysClr val="windowText" lastClr="000000"/>
                    </a:solidFill>
                    <a:effectLst/>
                    <a:latin typeface="+mn-lt"/>
                    <a:ea typeface="+mn-ea"/>
                    <a:cs typeface="+mn-cs"/>
                  </a:rPr>
                  <a:t>Definitions</a:t>
                </a:r>
                <a:r>
                  <a:rPr lang="en-US" sz="1100" i="0" u="none" baseline="0">
                    <a:solidFill>
                      <a:sysClr val="windowText" lastClr="000000"/>
                    </a:solidFill>
                    <a:effectLst/>
                    <a:latin typeface="+mn-lt"/>
                    <a:ea typeface="+mn-ea"/>
                    <a:cs typeface="+mn-cs"/>
                  </a:rPr>
                  <a:t> and specifications for each device can be found in the appendix, Definitions and Assumptions.</a:t>
                </a:r>
              </a:p>
            </xdr:txBody>
          </xdr:sp>
          <xdr:sp macro="" textlink="">
            <xdr:nvSpPr>
              <xdr:cNvPr id="38" name="Half Frame 37"/>
              <xdr:cNvSpPr/>
            </xdr:nvSpPr>
            <xdr:spPr>
              <a:xfrm>
                <a:off x="0" y="4967158"/>
                <a:ext cx="3406482" cy="3072571"/>
              </a:xfrm>
              <a:prstGeom prst="halfFrame">
                <a:avLst>
                  <a:gd name="adj1" fmla="val 1599"/>
                  <a:gd name="adj2" fmla="val 2448"/>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grpSp>
        <xdr:nvGrpSpPr>
          <xdr:cNvPr id="145265" name="Group 16"/>
          <xdr:cNvGrpSpPr>
            <a:grpSpLocks/>
          </xdr:cNvGrpSpPr>
        </xdr:nvGrpSpPr>
        <xdr:grpSpPr bwMode="auto">
          <a:xfrm>
            <a:off x="9265" y="10768983"/>
            <a:ext cx="12240145" cy="2418737"/>
            <a:chOff x="8001" y="7951627"/>
            <a:chExt cx="11911587" cy="2257919"/>
          </a:xfrm>
        </xdr:grpSpPr>
        <xdr:grpSp>
          <xdr:nvGrpSpPr>
            <xdr:cNvPr id="145270" name="Group 15"/>
            <xdr:cNvGrpSpPr>
              <a:grpSpLocks/>
            </xdr:cNvGrpSpPr>
          </xdr:nvGrpSpPr>
          <xdr:grpSpPr bwMode="auto">
            <a:xfrm>
              <a:off x="8001" y="7951627"/>
              <a:ext cx="11911587" cy="2257919"/>
              <a:chOff x="8001" y="7951627"/>
              <a:chExt cx="11911587" cy="2257919"/>
            </a:xfrm>
          </xdr:grpSpPr>
          <xdr:sp macro="" textlink="">
            <xdr:nvSpPr>
              <xdr:cNvPr id="13" name="TextBox 12"/>
              <xdr:cNvSpPr txBox="1"/>
            </xdr:nvSpPr>
            <xdr:spPr>
              <a:xfrm>
                <a:off x="98172" y="8054650"/>
                <a:ext cx="2903506" cy="10388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b="1" cap="small" baseline="0">
                    <a:solidFill>
                      <a:sysClr val="windowText" lastClr="000000"/>
                    </a:solidFill>
                    <a:latin typeface="+mj-lt"/>
                  </a:rPr>
                  <a:t>Country-Specific Alterations</a:t>
                </a:r>
              </a:p>
            </xdr:txBody>
          </xdr:sp>
          <xdr:grpSp>
            <xdr:nvGrpSpPr>
              <xdr:cNvPr id="145273" name="Group 9"/>
              <xdr:cNvGrpSpPr>
                <a:grpSpLocks/>
              </xdr:cNvGrpSpPr>
            </xdr:nvGrpSpPr>
            <xdr:grpSpPr bwMode="auto">
              <a:xfrm>
                <a:off x="8001" y="7951627"/>
                <a:ext cx="11911587" cy="2257919"/>
                <a:chOff x="8001" y="7951627"/>
                <a:chExt cx="11911587" cy="2257919"/>
              </a:xfrm>
            </xdr:grpSpPr>
            <xdr:sp macro="" textlink="">
              <xdr:nvSpPr>
                <xdr:cNvPr id="14" name="Rounded Rectangle 13"/>
                <xdr:cNvSpPr/>
              </xdr:nvSpPr>
              <xdr:spPr>
                <a:xfrm>
                  <a:off x="3010695" y="7985969"/>
                  <a:ext cx="8908893" cy="1579685"/>
                </a:xfrm>
                <a:prstGeom prst="roundRect">
                  <a:avLst>
                    <a:gd name="adj" fmla="val 7539"/>
                  </a:avLst>
                </a:prstGeom>
                <a:solidFill>
                  <a:srgbClr val="E4E9EC"/>
                </a:solid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lang="en-US" sz="1100" b="0" i="0" u="none" strike="noStrike" cap="none" baseline="0">
                      <a:solidFill>
                        <a:sysClr val="windowText" lastClr="000000"/>
                      </a:solidFill>
                      <a:effectLst/>
                      <a:latin typeface="+mn-lt"/>
                      <a:ea typeface="+mn-ea"/>
                      <a:cs typeface="+mn-cs"/>
                    </a:rPr>
                    <a:t>Cells containing information or formulas have been locked. Changing the formulas is not recommended. It is encouraged, however, for countries to adjust quantities based on the country's individual situation and needs. </a:t>
                  </a:r>
                  <a:r>
                    <a:rPr lang="en-US" sz="1100" b="1" i="0" u="none" strike="noStrike" cap="none" baseline="0">
                      <a:solidFill>
                        <a:sysClr val="windowText" lastClr="000000"/>
                      </a:solidFill>
                      <a:effectLst/>
                      <a:latin typeface="+mn-lt"/>
                      <a:ea typeface="+mn-ea"/>
                      <a:cs typeface="+mn-cs"/>
                    </a:rPr>
                    <a:t>For information on how formulas and estimations were reached, please refer to the appendix, Definitions and Assumptions.</a:t>
                  </a:r>
                  <a:r>
                    <a:rPr lang="en-US" sz="1100" b="1" i="0" u="none" strike="noStrike">
                      <a:solidFill>
                        <a:schemeClr val="lt1"/>
                      </a:solidFill>
                      <a:effectLst/>
                      <a:latin typeface="+mn-lt"/>
                      <a:ea typeface="+mn-ea"/>
                      <a:cs typeface="+mn-cs"/>
                    </a:rPr>
                    <a:t> 	</a:t>
                  </a:r>
                  <a:r>
                    <a:rPr lang="en-US" sz="1100" b="0" i="0" u="none" strike="noStrike">
                      <a:solidFill>
                        <a:schemeClr val="lt1"/>
                      </a:solidFill>
                      <a:effectLst/>
                      <a:latin typeface="+mn-lt"/>
                      <a:ea typeface="+mn-ea"/>
                      <a:cs typeface="+mn-cs"/>
                    </a:rPr>
                    <a:t>					</a:t>
                  </a:r>
                </a:p>
                <a:p>
                  <a:endParaRPr lang="en-US" sz="1100" b="0" i="0" u="none" strike="noStrike" baseline="0">
                    <a:solidFill>
                      <a:schemeClr val="lt1"/>
                    </a:solidFill>
                    <a:effectLst/>
                    <a:latin typeface="+mn-lt"/>
                    <a:ea typeface="+mn-ea"/>
                    <a:cs typeface="+mn-cs"/>
                  </a:endParaRPr>
                </a:p>
                <a:p>
                  <a:r>
                    <a:rPr lang="en-US" sz="1100" b="0" i="0" u="none" strike="noStrike">
                      <a:solidFill>
                        <a:sysClr val="windowText" lastClr="000000"/>
                      </a:solidFill>
                      <a:effectLst/>
                      <a:latin typeface="+mn-lt"/>
                      <a:ea typeface="+mn-ea"/>
                      <a:cs typeface="+mn-cs"/>
                    </a:rPr>
                    <a:t>If you need to modify the spreadsheet for formatting, printing, etc., the password is</a:t>
                  </a:r>
                  <a:r>
                    <a:rPr lang="en-US" sz="1100" b="0" i="0" u="none" strike="noStrike" baseline="0">
                      <a:solidFill>
                        <a:sysClr val="windowText" lastClr="000000"/>
                      </a:solidFill>
                      <a:effectLst/>
                      <a:latin typeface="+mn-lt"/>
                      <a:ea typeface="+mn-ea"/>
                      <a:cs typeface="+mn-cs"/>
                    </a:rPr>
                    <a:t> </a:t>
                  </a:r>
                  <a:r>
                    <a:rPr lang="en-US" sz="1100" b="0" i="0" u="none" strike="noStrike">
                      <a:solidFill>
                        <a:sysClr val="windowText" lastClr="000000"/>
                      </a:solidFill>
                      <a:effectLst/>
                      <a:latin typeface="+mn-lt"/>
                      <a:ea typeface="+mn-ea"/>
                      <a:cs typeface="+mn-cs"/>
                    </a:rPr>
                    <a:t>"newborn."</a:t>
                  </a:r>
                  <a:r>
                    <a:rPr lang="en-US" sz="1100" b="0">
                      <a:solidFill>
                        <a:sysClr val="windowText" lastClr="000000"/>
                      </a:solidFill>
                    </a:rPr>
                    <a:t> </a:t>
                  </a:r>
                  <a:r>
                    <a:rPr lang="en-US" sz="1100" b="0" cap="none" baseline="0">
                      <a:solidFill>
                        <a:sysClr val="windowText" lastClr="000000"/>
                      </a:solidFill>
                      <a:effectLst/>
                      <a:latin typeface="+mn-lt"/>
                      <a:ea typeface="+mn-ea"/>
                      <a:cs typeface="+mn-cs"/>
                    </a:rPr>
                    <a:t>Instructions on how to unlock the spreadsheet for modifications including formatting for printing purposes can be found here</a:t>
                  </a:r>
                  <a:r>
                    <a:rPr lang="en-US" sz="1200" b="0" cap="none" baseline="0">
                      <a:solidFill>
                        <a:sysClr val="windowText" lastClr="000000"/>
                      </a:solidFill>
                      <a:effectLst/>
                      <a:latin typeface="+mn-lt"/>
                      <a:ea typeface="+mn-ea"/>
                      <a:cs typeface="+mn-cs"/>
                    </a:rPr>
                    <a:t>: </a:t>
                  </a:r>
                </a:p>
              </xdr:txBody>
            </xdr:sp>
            <xdr:sp macro="" textlink="">
              <xdr:nvSpPr>
                <xdr:cNvPr id="15" name="Half Frame 14"/>
                <xdr:cNvSpPr/>
              </xdr:nvSpPr>
              <xdr:spPr>
                <a:xfrm>
                  <a:off x="8001" y="7951627"/>
                  <a:ext cx="3399446" cy="2257919"/>
                </a:xfrm>
                <a:prstGeom prst="halfFrame">
                  <a:avLst>
                    <a:gd name="adj1" fmla="val 2036"/>
                    <a:gd name="adj2" fmla="val 3302"/>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sp macro="" textlink="">
          <xdr:nvSpPr>
            <xdr:cNvPr id="3" name="TextBox 2">
              <a:hlinkClick xmlns:r="http://schemas.openxmlformats.org/officeDocument/2006/relationships" r:id="rId4"/>
            </xdr:cNvPr>
            <xdr:cNvSpPr txBox="1"/>
          </xdr:nvSpPr>
          <xdr:spPr>
            <a:xfrm>
              <a:off x="3055780" y="8990441"/>
              <a:ext cx="5374190" cy="446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338E3"/>
                  </a:solidFill>
                </a:rPr>
                <a:t>http://office.microsoft.com/en-us/excel-help/lock-or-unlock-specific-areas-of-a-protected-worksheet-HA010096837.aspx#_Toc296590752</a:t>
              </a:r>
              <a:r>
                <a:rPr lang="en-US" sz="1100" baseline="0">
                  <a:solidFill>
                    <a:srgbClr val="0338E3"/>
                  </a:solidFill>
                </a:rPr>
                <a:t> .</a:t>
              </a:r>
              <a:endParaRPr lang="en-US" sz="1100">
                <a:solidFill>
                  <a:srgbClr val="0338E3"/>
                </a:solidFill>
              </a:endParaRPr>
            </a:p>
          </xdr:txBody>
        </xdr:sp>
      </xdr:grpSp>
      <xdr:sp macro="" textlink="">
        <xdr:nvSpPr>
          <xdr:cNvPr id="43" name="Half Frame 42"/>
          <xdr:cNvSpPr/>
        </xdr:nvSpPr>
        <xdr:spPr bwMode="auto">
          <a:xfrm>
            <a:off x="9265" y="2390775"/>
            <a:ext cx="3326428" cy="2979737"/>
          </a:xfrm>
          <a:prstGeom prst="halfFrame">
            <a:avLst>
              <a:gd name="adj1" fmla="val 2510"/>
              <a:gd name="adj2" fmla="val 2448"/>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6" name="Rounded Rectangle 45"/>
          <xdr:cNvSpPr/>
        </xdr:nvSpPr>
        <xdr:spPr bwMode="auto">
          <a:xfrm>
            <a:off x="3215238" y="2418365"/>
            <a:ext cx="9034172" cy="1278344"/>
          </a:xfrm>
          <a:prstGeom prst="roundRect">
            <a:avLst>
              <a:gd name="adj" fmla="val 8947"/>
            </a:avLst>
          </a:prstGeom>
          <a:solidFill>
            <a:srgbClr val="E4E9EC"/>
          </a:solid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lang="en-US" sz="1100" b="0" i="0" u="none" strike="noStrike" cap="none" baseline="0">
                <a:solidFill>
                  <a:sysClr val="windowText" lastClr="000000"/>
                </a:solidFill>
                <a:effectLst/>
                <a:latin typeface="+mn-lt"/>
                <a:ea typeface="+mn-ea"/>
                <a:cs typeface="+mn-cs"/>
              </a:rPr>
              <a:t>This project is made possible by the generous support of the American people through the United States Agency for International Development (USAID) under the terms of HealthTech Cooperative Agreement No. AID-OAA-A-11-00051. The content herein is the responsibility of PATH and does not necessarily reflect the views of USAID or the US Government.</a:t>
            </a:r>
          </a:p>
          <a:p>
            <a:endParaRPr lang="en-US" sz="1100" b="0" i="0" u="none" strike="noStrike" cap="none" baseline="0">
              <a:solidFill>
                <a:sysClr val="windowText" lastClr="000000"/>
              </a:solidFill>
              <a:effectLst/>
              <a:latin typeface="+mn-lt"/>
              <a:ea typeface="+mn-ea"/>
              <a:cs typeface="+mn-cs"/>
            </a:endParaRPr>
          </a:p>
          <a:p>
            <a:r>
              <a:rPr lang="en-US" sz="1100" b="0" cap="none" baseline="0">
                <a:solidFill>
                  <a:sysClr val="windowText" lastClr="000000"/>
                </a:solidFill>
                <a:effectLst/>
                <a:latin typeface="+mn-lt"/>
                <a:ea typeface="+mn-ea"/>
                <a:cs typeface="+mn-cs"/>
              </a:rPr>
              <a:t>PATH would like to give special thanks to the Helping Babies Breathe (HBB) partnership and health care workers and ministries of health (MOHs) in Tanzania and Uganda for their insights and testing of the tool during development.</a:t>
            </a:r>
          </a:p>
        </xdr:txBody>
      </xdr:sp>
      <xdr:pic>
        <xdr:nvPicPr>
          <xdr:cNvPr id="145268" name="Picture 4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05946" y="3982539"/>
            <a:ext cx="2545386" cy="77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5269" name="Picture 4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75424" y="3734882"/>
            <a:ext cx="3142156" cy="117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331880</xdr:colOff>
      <xdr:row>43</xdr:row>
      <xdr:rowOff>95250</xdr:rowOff>
    </xdr:from>
    <xdr:ext cx="7126195" cy="1265331"/>
    <xdr:sp macro="" textlink="">
      <xdr:nvSpPr>
        <xdr:cNvPr id="2" name="TextBox 1"/>
        <xdr:cNvSpPr txBox="1"/>
      </xdr:nvSpPr>
      <xdr:spPr>
        <a:xfrm>
          <a:off x="3379880" y="8201025"/>
          <a:ext cx="7126195" cy="1265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lvl="0"/>
          <a:r>
            <a:rPr lang="en-US" sz="1100" i="1">
              <a:solidFill>
                <a:schemeClr val="tx1"/>
              </a:solidFill>
              <a:effectLst/>
              <a:latin typeface="+mn-lt"/>
              <a:ea typeface="+mn-ea"/>
              <a:cs typeface="+mn-cs"/>
            </a:rPr>
            <a:t>Basic neonatal resuscitation commodities, reuseable:</a:t>
          </a:r>
        </a:p>
        <a:p>
          <a:pPr lvl="1"/>
          <a:r>
            <a:rPr lang="en-US" sz="1100">
              <a:solidFill>
                <a:schemeClr val="tx1"/>
              </a:solidFill>
              <a:effectLst/>
              <a:latin typeface="+mn-lt"/>
              <a:ea typeface="+mn-ea"/>
              <a:cs typeface="+mn-cs"/>
            </a:rPr>
            <a:t>- Self-inflating</a:t>
          </a:r>
          <a:r>
            <a:rPr lang="en-US" sz="1100" baseline="0">
              <a:solidFill>
                <a:schemeClr val="tx1"/>
              </a:solidFill>
              <a:effectLst/>
              <a:latin typeface="+mn-lt"/>
              <a:ea typeface="+mn-ea"/>
              <a:cs typeface="+mn-cs"/>
            </a:rPr>
            <a:t> neonatal resuscitation bag with masks for preterm and full term babies </a:t>
          </a:r>
          <a:r>
            <a:rPr lang="en-US" sz="1100">
              <a:solidFill>
                <a:schemeClr val="tx1"/>
              </a:solidFill>
              <a:effectLst/>
              <a:latin typeface="+mn-lt"/>
              <a:ea typeface="+mn-ea"/>
              <a:cs typeface="+mn-cs"/>
            </a:rPr>
            <a:t>(sizes 0 and 1)</a:t>
          </a:r>
        </a:p>
        <a:p>
          <a:pPr lvl="1"/>
          <a:r>
            <a:rPr lang="en-US" sz="1100">
              <a:solidFill>
                <a:schemeClr val="tx1"/>
              </a:solidFill>
              <a:effectLst/>
              <a:latin typeface="+mn-lt"/>
              <a:ea typeface="+mn-ea"/>
              <a:cs typeface="+mn-cs"/>
            </a:rPr>
            <a:t>- Reusable</a:t>
          </a:r>
          <a:r>
            <a:rPr lang="en-US" sz="1100" baseline="0">
              <a:solidFill>
                <a:schemeClr val="tx1"/>
              </a:solidFill>
              <a:effectLst/>
              <a:latin typeface="+mn-lt"/>
              <a:ea typeface="+mn-ea"/>
              <a:cs typeface="+mn-cs"/>
            </a:rPr>
            <a:t> manual suction devices</a:t>
          </a:r>
          <a:endParaRPr lang="en-US" sz="1100">
            <a:solidFill>
              <a:schemeClr val="tx1"/>
            </a:solidFill>
            <a:effectLst/>
            <a:latin typeface="+mn-lt"/>
            <a:ea typeface="+mn-ea"/>
            <a:cs typeface="+mn-cs"/>
          </a:endParaRPr>
        </a:p>
        <a:p>
          <a:pPr lvl="1"/>
          <a:r>
            <a:rPr lang="en-US" sz="1100">
              <a:solidFill>
                <a:schemeClr val="tx1"/>
              </a:solidFill>
              <a:effectLst/>
              <a:latin typeface="+mn-lt"/>
              <a:ea typeface="+mn-ea"/>
              <a:cs typeface="+mn-cs"/>
            </a:rPr>
            <a:t>- Neonatal</a:t>
          </a:r>
          <a:r>
            <a:rPr lang="en-US" sz="1100" baseline="0">
              <a:solidFill>
                <a:schemeClr val="tx1"/>
              </a:solidFill>
              <a:effectLst/>
              <a:latin typeface="+mn-lt"/>
              <a:ea typeface="+mn-ea"/>
              <a:cs typeface="+mn-cs"/>
            </a:rPr>
            <a:t> t</a:t>
          </a:r>
          <a:r>
            <a:rPr lang="en-US" sz="1100">
              <a:solidFill>
                <a:schemeClr val="tx1"/>
              </a:solidFill>
              <a:effectLst/>
              <a:latin typeface="+mn-lt"/>
              <a:ea typeface="+mn-ea"/>
              <a:cs typeface="+mn-cs"/>
            </a:rPr>
            <a:t>raining manikins</a:t>
          </a:r>
        </a:p>
        <a:p>
          <a:pPr lvl="1"/>
          <a:endParaRPr lang="en-US" sz="200">
            <a:solidFill>
              <a:schemeClr val="tx1"/>
            </a:solidFill>
            <a:effectLst/>
            <a:latin typeface="+mn-lt"/>
            <a:ea typeface="+mn-ea"/>
            <a:cs typeface="+mn-cs"/>
          </a:endParaRPr>
        </a:p>
        <a:p>
          <a:pPr lvl="0"/>
          <a:r>
            <a:rPr lang="en-US" sz="1100" i="1">
              <a:solidFill>
                <a:schemeClr val="tx1"/>
              </a:solidFill>
              <a:effectLst/>
              <a:latin typeface="+mn-lt"/>
              <a:ea typeface="+mn-ea"/>
              <a:cs typeface="+mn-cs"/>
            </a:rPr>
            <a:t>Basic neonatal</a:t>
          </a:r>
          <a:r>
            <a:rPr lang="en-US" sz="1100" i="1" baseline="0">
              <a:solidFill>
                <a:schemeClr val="tx1"/>
              </a:solidFill>
              <a:effectLst/>
              <a:latin typeface="+mn-lt"/>
              <a:ea typeface="+mn-ea"/>
              <a:cs typeface="+mn-cs"/>
            </a:rPr>
            <a:t> basic</a:t>
          </a:r>
          <a:r>
            <a:rPr lang="en-US" sz="1100" i="1">
              <a:solidFill>
                <a:schemeClr val="tx1"/>
              </a:solidFill>
              <a:effectLst/>
              <a:latin typeface="+mn-lt"/>
              <a:ea typeface="+mn-ea"/>
              <a:cs typeface="+mn-cs"/>
            </a:rPr>
            <a:t> resuscitation devices, single-use: </a:t>
          </a:r>
        </a:p>
        <a:p>
          <a:pPr lvl="1"/>
          <a:r>
            <a:rPr lang="en-US" sz="1100">
              <a:solidFill>
                <a:schemeClr val="tx1"/>
              </a:solidFill>
              <a:effectLst/>
              <a:latin typeface="+mn-lt"/>
              <a:ea typeface="+mn-ea"/>
              <a:cs typeface="+mn-cs"/>
            </a:rPr>
            <a:t>- Single-use manual suction devices (also known as suction bulbs)</a:t>
          </a:r>
        </a:p>
        <a:p>
          <a:endParaRPr lang="en-US" sz="1100"/>
        </a:p>
      </xdr:txBody>
    </xdr:sp>
    <xdr:clientData/>
  </xdr:oneCellAnchor>
  <xdr:twoCellAnchor>
    <xdr:from>
      <xdr:col>5</xdr:col>
      <xdr:colOff>209550</xdr:colOff>
      <xdr:row>70</xdr:row>
      <xdr:rowOff>38100</xdr:rowOff>
    </xdr:from>
    <xdr:to>
      <xdr:col>20</xdr:col>
      <xdr:colOff>364742</xdr:colOff>
      <xdr:row>114</xdr:row>
      <xdr:rowOff>91440</xdr:rowOff>
    </xdr:to>
    <xdr:sp macro="" textlink="">
      <xdr:nvSpPr>
        <xdr:cNvPr id="41" name="Rounded Rectangle 40"/>
        <xdr:cNvSpPr/>
      </xdr:nvSpPr>
      <xdr:spPr bwMode="auto">
        <a:xfrm>
          <a:off x="3333750" y="12862560"/>
          <a:ext cx="9581132" cy="8481060"/>
        </a:xfrm>
        <a:prstGeom prst="roundRect">
          <a:avLst>
            <a:gd name="adj" fmla="val 4873"/>
          </a:avLst>
        </a:prstGeom>
        <a:solidFill>
          <a:srgbClr val="E4E9EC"/>
        </a:solid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defTabSz="914400" eaLnBrk="1" fontAlgn="auto" latinLnBrk="0" hangingPunct="1">
            <a:lnSpc>
              <a:spcPts val="11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This national-level quantification tool can be used to develop estimated needs for basic neonatal resuscitation commodities. It is designed only to provide estimates of commodity quantities for planning and cost simulations and is not intended for planning detailed distribution. The following points, therefore, should be considered when using this tool, particularly if it is being used beyond the national level.</a:t>
          </a:r>
        </a:p>
        <a:p>
          <a:pPr marL="0" marR="0" indent="0" defTabSz="914400" eaLnBrk="1" fontAlgn="auto" latinLnBrk="0" hangingPunct="1">
            <a:lnSpc>
              <a:spcPts val="1100"/>
            </a:lnSpc>
            <a:spcBef>
              <a:spcPts val="0"/>
            </a:spcBef>
            <a:spcAft>
              <a:spcPts val="0"/>
            </a:spcAft>
            <a:buClrTx/>
            <a:buSzTx/>
            <a:buFontTx/>
            <a:buNone/>
            <a:tabLst/>
            <a:defRPr/>
          </a:pPr>
          <a:endParaRPr lang="en-US" sz="1100" b="1">
            <a:solidFill>
              <a:sysClr val="windowText" lastClr="000000"/>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a:solidFill>
                <a:sysClr val="windowText" lastClr="000000"/>
              </a:solidFill>
              <a:effectLst/>
            </a:rPr>
            <a:t>The algorithms in this quantification tool have been developed as guidelines based on information received from Tanzania and Uganda. Other countries may be different, and the tool should be adapted accordingly. For example, during an assessment in Ghana, it was determined that the average number of rooms where newborns were</a:t>
          </a:r>
          <a:r>
            <a:rPr lang="en-US" baseline="0">
              <a:solidFill>
                <a:sysClr val="windowText" lastClr="000000"/>
              </a:solidFill>
              <a:effectLst/>
            </a:rPr>
            <a:t> typically located </a:t>
          </a:r>
          <a:r>
            <a:rPr lang="en-US">
              <a:solidFill>
                <a:sysClr val="windowText" lastClr="000000"/>
              </a:solidFill>
              <a:effectLst/>
            </a:rPr>
            <a:t>in a district hospital was four (4) or</a:t>
          </a:r>
          <a:r>
            <a:rPr lang="en-US" baseline="0">
              <a:solidFill>
                <a:sysClr val="windowText" lastClr="000000"/>
              </a:solidFill>
              <a:effectLst/>
            </a:rPr>
            <a:t> five (5) and not seven (7) </a:t>
          </a:r>
          <a:r>
            <a:rPr lang="en-US">
              <a:solidFill>
                <a:sysClr val="windowText" lastClr="000000"/>
              </a:solidFill>
              <a:effectLst/>
            </a:rPr>
            <a:t>(as in the case of Tanzania</a:t>
          </a:r>
          <a:r>
            <a:rPr lang="en-US" baseline="0">
              <a:solidFill>
                <a:sysClr val="windowText" lastClr="000000"/>
              </a:solidFill>
              <a:effectLst/>
            </a:rPr>
            <a:t> and Uganda)</a:t>
          </a:r>
          <a:r>
            <a:rPr lang="en-US">
              <a:solidFill>
                <a:sysClr val="windowText" lastClr="000000"/>
              </a:solidFill>
              <a:effectLst/>
            </a:rPr>
            <a:t>.</a:t>
          </a: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r>
            <a:rPr lang="en-US">
              <a:solidFill>
                <a:sysClr val="windowText" lastClr="000000"/>
              </a:solidFill>
              <a:effectLst/>
            </a:rPr>
            <a:t>It should also be noted that not all rooms in a health facility have the same number of babies in attendance. For example, a busy delivery ward in a tertiary level hospital may need more neonatal resuscitation bag-and-masks and reusable suction devices than an emergency room or a second theatre. In the example provided in this tool, a tertiary hospital in Tanzania</a:t>
          </a:r>
          <a:r>
            <a:rPr lang="en-US" baseline="0">
              <a:solidFill>
                <a:sysClr val="windowText" lastClr="000000"/>
              </a:solidFill>
              <a:effectLst/>
            </a:rPr>
            <a:t> and Uganda</a:t>
          </a:r>
          <a:r>
            <a:rPr lang="en-US">
              <a:solidFill>
                <a:sysClr val="windowText" lastClr="000000"/>
              </a:solidFill>
              <a:effectLst/>
            </a:rPr>
            <a:t> is estimated to have 10 rooms where a newborn may be located and the minimum quantity of resuscitation bag-and-masks and reusable suction devices should be three (3) per room due to the high number of births</a:t>
          </a:r>
          <a:r>
            <a:rPr lang="en-US" baseline="0">
              <a:solidFill>
                <a:sysClr val="windowText" lastClr="000000"/>
              </a:solidFill>
              <a:effectLst/>
            </a:rPr>
            <a:t> at this type of hospital</a:t>
          </a:r>
          <a:r>
            <a:rPr lang="en-US">
              <a:solidFill>
                <a:sysClr val="windowText" lastClr="000000"/>
              </a:solidFill>
              <a:effectLst/>
            </a:rPr>
            <a:t>. The hospital would therefore order 30 neonatal bag-and-masks and 30 reusable suction devices. However, at the hospital level, the devices might be distributed differently, for example:</a:t>
          </a: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r>
            <a:rPr lang="en-US">
              <a:solidFill>
                <a:sysClr val="windowText" lastClr="000000"/>
              </a:solidFill>
              <a:effectLst/>
            </a:rPr>
            <a:t>Distribution of basic</a:t>
          </a:r>
          <a:r>
            <a:rPr lang="en-US" baseline="0">
              <a:solidFill>
                <a:sysClr val="windowText" lastClr="000000"/>
              </a:solidFill>
              <a:effectLst/>
            </a:rPr>
            <a:t> neonatal </a:t>
          </a:r>
          <a:r>
            <a:rPr lang="en-US">
              <a:solidFill>
                <a:sysClr val="windowText" lastClr="000000"/>
              </a:solidFill>
              <a:effectLst/>
            </a:rPr>
            <a:t>resuscitation devices by room/area should be well thought through by each unit to ensure that enough functional devices</a:t>
          </a:r>
          <a:r>
            <a:rPr lang="en-US" baseline="0">
              <a:solidFill>
                <a:sysClr val="windowText" lastClr="000000"/>
              </a:solidFill>
              <a:effectLst/>
            </a:rPr>
            <a:t> are</a:t>
          </a:r>
          <a:r>
            <a:rPr lang="en-US">
              <a:solidFill>
                <a:sysClr val="windowText" lastClr="000000"/>
              </a:solidFill>
              <a:effectLst/>
            </a:rPr>
            <a:t> available at all times, and that adequate reprocessing (disinfection) takes place between uses. Remember, however, that a minimum</a:t>
          </a:r>
          <a:r>
            <a:rPr lang="en-US" baseline="0">
              <a:solidFill>
                <a:sysClr val="windowText" lastClr="000000"/>
              </a:solidFill>
              <a:effectLst/>
            </a:rPr>
            <a:t> of two (2) resuscitation bag-and-masks and two (2) reusable suction devices should be available in every room where a newborn may be located. </a:t>
          </a: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r>
            <a:rPr lang="en-US">
              <a:solidFill>
                <a:sysClr val="windowText" lastClr="000000"/>
              </a:solidFill>
              <a:effectLst/>
            </a:rPr>
            <a:t>Health centers can vary greatly, so quantities of devices need to be adjusted accordingly. For example, when performing a regional quantification exercise in Ghana, it was decided that 10 of the larger health centers should be calculated as hospitals, as they were much closer in size to a hospital in the number of births they delivered than to a standard health center.</a:t>
          </a:r>
        </a:p>
        <a:p>
          <a:pPr marL="0" marR="0" indent="0" defTabSz="914400" eaLnBrk="1" fontAlgn="auto" latinLnBrk="0" hangingPunct="1">
            <a:lnSpc>
              <a:spcPts val="11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100">
              <a:solidFill>
                <a:sysClr val="windowText" lastClr="000000"/>
              </a:solidFill>
              <a:effectLst/>
              <a:latin typeface="+mn-lt"/>
              <a:ea typeface="+mn-ea"/>
              <a:cs typeface="+mn-cs"/>
            </a:rPr>
            <a:t>The way that delivery wards/areas are counted may differ from one health facility to another and from country to country. For example, there may be a large room with four delivery beds and a curtain dividing the beds. Or there may be a large room with four small rooms off to the side with a delivery bed in each room. In both of these instances, the quantification tool considered these to be four delivery rooms/areas, regardless of whether there were one or four resuscitation tables in the center area. Using the algorithm of three resuscitation bags per room, the large delivery room in this example should have 12 of each type of device. Ideally, a set of devices would be placed next to a delivery bed. Even if there are not four resuscitation surfaces, it is important that there be at least enough devices in the area should more than one baby need resuscitating, and should some of the devices not be available while they are being disinfected.</a:t>
          </a:r>
        </a:p>
        <a:p>
          <a:pPr marL="0" marR="0" indent="0" defTabSz="914400" eaLnBrk="1" fontAlgn="auto" latinLnBrk="0" hangingPunct="1">
            <a:lnSpc>
              <a:spcPts val="11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sz="1100">
              <a:solidFill>
                <a:sysClr val="windowText" lastClr="000000"/>
              </a:solidFill>
              <a:effectLst/>
              <a:latin typeface="+mn-lt"/>
              <a:ea typeface="+mn-ea"/>
              <a:cs typeface="+mn-cs"/>
            </a:rPr>
            <a:t>The</a:t>
          </a:r>
          <a:r>
            <a:rPr lang="en-US">
              <a:solidFill>
                <a:sysClr val="windowText" lastClr="000000"/>
              </a:solidFill>
              <a:effectLst/>
            </a:rPr>
            <a:t> above points have been included in this section in the hope that they will demonstrate that the algorithms are a general guideline and are most useful for national-level quantification. The main aim of the algorithms is to ensure that there are a MINIMUM of TWO DEVICES in EACH ROOM where a newborn may be located and that there are at least THREE PER ROOM in large health facilities. However, a country or an individual health facility will need to adjust according to their own unique situation, and a health facility will need to distribute the devices according to the usage within each area. </a:t>
          </a:r>
        </a:p>
      </xdr:txBody>
    </xdr:sp>
    <xdr:clientData/>
  </xdr:twoCellAnchor>
  <xdr:twoCellAnchor>
    <xdr:from>
      <xdr:col>0</xdr:col>
      <xdr:colOff>0</xdr:colOff>
      <xdr:row>70</xdr:row>
      <xdr:rowOff>0</xdr:rowOff>
    </xdr:from>
    <xdr:to>
      <xdr:col>5</xdr:col>
      <xdr:colOff>551593</xdr:colOff>
      <xdr:row>113</xdr:row>
      <xdr:rowOff>60960</xdr:rowOff>
    </xdr:to>
    <xdr:sp macro="" textlink="">
      <xdr:nvSpPr>
        <xdr:cNvPr id="47" name="Half Frame 46"/>
        <xdr:cNvSpPr/>
      </xdr:nvSpPr>
      <xdr:spPr bwMode="auto">
        <a:xfrm>
          <a:off x="0" y="12824460"/>
          <a:ext cx="3675793" cy="8305800"/>
        </a:xfrm>
        <a:prstGeom prst="halfFrame">
          <a:avLst>
            <a:gd name="adj1" fmla="val 2036"/>
            <a:gd name="adj2" fmla="val 3302"/>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104775</xdr:colOff>
      <xdr:row>71</xdr:row>
      <xdr:rowOff>0</xdr:rowOff>
    </xdr:from>
    <xdr:to>
      <xdr:col>5</xdr:col>
      <xdr:colOff>116249</xdr:colOff>
      <xdr:row>75</xdr:row>
      <xdr:rowOff>86284</xdr:rowOff>
    </xdr:to>
    <xdr:sp macro="" textlink="">
      <xdr:nvSpPr>
        <xdr:cNvPr id="49" name="TextBox 48"/>
        <xdr:cNvSpPr txBox="1"/>
      </xdr:nvSpPr>
      <xdr:spPr bwMode="auto">
        <a:xfrm>
          <a:off x="104775" y="12887325"/>
          <a:ext cx="3164225" cy="110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b="1" cap="small" baseline="0">
              <a:solidFill>
                <a:sysClr val="windowText" lastClr="000000"/>
              </a:solidFill>
              <a:latin typeface="+mj-lt"/>
            </a:rPr>
            <a:t>Considerations </a:t>
          </a:r>
        </a:p>
      </xdr:txBody>
    </xdr:sp>
    <xdr:clientData/>
  </xdr:twoCellAnchor>
  <xdr:twoCellAnchor editAs="oneCell">
    <xdr:from>
      <xdr:col>7</xdr:col>
      <xdr:colOff>381001</xdr:colOff>
      <xdr:row>81</xdr:row>
      <xdr:rowOff>44632</xdr:rowOff>
    </xdr:from>
    <xdr:to>
      <xdr:col>17</xdr:col>
      <xdr:colOff>491218</xdr:colOff>
      <xdr:row>96</xdr:row>
      <xdr:rowOff>54429</xdr:rowOff>
    </xdr:to>
    <xdr:pic>
      <xdr:nvPicPr>
        <xdr:cNvPr id="52" name="Picture 51" descr="C:\Users\cschiller\Pictures\REsustool.PN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1" y="15706453"/>
          <a:ext cx="6260646" cy="28672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xdr:colOff>
      <xdr:row>28</xdr:row>
      <xdr:rowOff>190499</xdr:rowOff>
    </xdr:from>
    <xdr:to>
      <xdr:col>16</xdr:col>
      <xdr:colOff>47625</xdr:colOff>
      <xdr:row>41</xdr:row>
      <xdr:rowOff>95248</xdr:rowOff>
    </xdr:to>
    <xdr:grpSp>
      <xdr:nvGrpSpPr>
        <xdr:cNvPr id="140221" name="Group 10"/>
        <xdr:cNvGrpSpPr>
          <a:grpSpLocks/>
        </xdr:cNvGrpSpPr>
      </xdr:nvGrpSpPr>
      <xdr:grpSpPr bwMode="auto">
        <a:xfrm>
          <a:off x="11906" y="8991599"/>
          <a:ext cx="10275094" cy="4048124"/>
          <a:chOff x="11806" y="6229349"/>
          <a:chExt cx="9840055" cy="3007328"/>
        </a:xfrm>
      </xdr:grpSpPr>
      <xdr:sp macro="" textlink="">
        <xdr:nvSpPr>
          <xdr:cNvPr id="18" name="Rounded Rectangle 17"/>
          <xdr:cNvSpPr/>
        </xdr:nvSpPr>
        <xdr:spPr bwMode="auto">
          <a:xfrm>
            <a:off x="2891989" y="6249669"/>
            <a:ext cx="6959872" cy="1946826"/>
          </a:xfrm>
          <a:prstGeom prst="roundRect">
            <a:avLst>
              <a:gd name="adj" fmla="val 4574"/>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9" name="Half Frame 18"/>
          <xdr:cNvSpPr/>
        </xdr:nvSpPr>
        <xdr:spPr bwMode="auto">
          <a:xfrm>
            <a:off x="11806" y="6229349"/>
            <a:ext cx="3226850" cy="3007328"/>
          </a:xfrm>
          <a:prstGeom prst="halfFrame">
            <a:avLst>
              <a:gd name="adj1" fmla="val 2729"/>
              <a:gd name="adj2" fmla="val 2773"/>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0" name="TextBox 19"/>
          <xdr:cNvSpPr txBox="1"/>
        </xdr:nvSpPr>
        <xdr:spPr bwMode="auto">
          <a:xfrm>
            <a:off x="104499" y="6393349"/>
            <a:ext cx="2554813" cy="165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2800" b="1" cap="small" baseline="0">
                <a:solidFill>
                  <a:sysClr val="windowText" lastClr="000000"/>
                </a:solidFill>
                <a:latin typeface="+mj-lt"/>
                <a:ea typeface="+mn-ea"/>
                <a:cs typeface="+mn-cs"/>
              </a:rPr>
              <a:t>Step 2:</a:t>
            </a:r>
          </a:p>
          <a:p>
            <a:pPr marL="0" indent="0"/>
            <a:r>
              <a:rPr lang="en-US" sz="2800" b="1" cap="small" baseline="0">
                <a:solidFill>
                  <a:sysClr val="windowText" lastClr="000000"/>
                </a:solidFill>
                <a:latin typeface="+mj-lt"/>
                <a:ea typeface="+mn-ea"/>
                <a:cs typeface="+mn-cs"/>
              </a:rPr>
              <a:t>Multi-Use Device </a:t>
            </a:r>
          </a:p>
        </xdr:txBody>
      </xdr:sp>
    </xdr:grpSp>
    <xdr:clientData/>
  </xdr:twoCellAnchor>
  <xdr:twoCellAnchor>
    <xdr:from>
      <xdr:col>0</xdr:col>
      <xdr:colOff>0</xdr:colOff>
      <xdr:row>40</xdr:row>
      <xdr:rowOff>190500</xdr:rowOff>
    </xdr:from>
    <xdr:to>
      <xdr:col>11</xdr:col>
      <xdr:colOff>43816</xdr:colOff>
      <xdr:row>50</xdr:row>
      <xdr:rowOff>0</xdr:rowOff>
    </xdr:to>
    <xdr:grpSp>
      <xdr:nvGrpSpPr>
        <xdr:cNvPr id="140222" name="Group 12"/>
        <xdr:cNvGrpSpPr>
          <a:grpSpLocks/>
        </xdr:cNvGrpSpPr>
      </xdr:nvGrpSpPr>
      <xdr:grpSpPr bwMode="auto">
        <a:xfrm>
          <a:off x="0" y="12915900"/>
          <a:ext cx="6987541" cy="2733675"/>
          <a:chOff x="9525" y="8998743"/>
          <a:chExt cx="6815672" cy="2590800"/>
        </a:xfrm>
      </xdr:grpSpPr>
      <xdr:sp macro="" textlink="">
        <xdr:nvSpPr>
          <xdr:cNvPr id="21" name="Rounded Rectangle 20"/>
          <xdr:cNvSpPr/>
        </xdr:nvSpPr>
        <xdr:spPr bwMode="auto">
          <a:xfrm>
            <a:off x="2953803" y="9037410"/>
            <a:ext cx="3871394" cy="1379183"/>
          </a:xfrm>
          <a:prstGeom prst="roundRect">
            <a:avLst>
              <a:gd name="adj" fmla="val 5588"/>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2" name="Half Frame 21"/>
          <xdr:cNvSpPr/>
        </xdr:nvSpPr>
        <xdr:spPr bwMode="auto">
          <a:xfrm>
            <a:off x="9525" y="8998743"/>
            <a:ext cx="3248451" cy="2590800"/>
          </a:xfrm>
          <a:prstGeom prst="halfFrame">
            <a:avLst>
              <a:gd name="adj1" fmla="val 2765"/>
              <a:gd name="adj2" fmla="val 2370"/>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3" name="TextBox 22"/>
          <xdr:cNvSpPr txBox="1"/>
        </xdr:nvSpPr>
        <xdr:spPr bwMode="auto">
          <a:xfrm>
            <a:off x="95011" y="9150585"/>
            <a:ext cx="2574065" cy="1565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2800" b="1" cap="small" baseline="0">
                <a:solidFill>
                  <a:sysClr val="windowText" lastClr="000000"/>
                </a:solidFill>
                <a:latin typeface="+mj-lt"/>
                <a:ea typeface="+mn-ea"/>
                <a:cs typeface="+mn-cs"/>
              </a:rPr>
              <a:t>Step 3:</a:t>
            </a:r>
          </a:p>
          <a:p>
            <a:pPr marL="0" indent="0"/>
            <a:r>
              <a:rPr lang="en-US" sz="2800" b="1" cap="small" baseline="0">
                <a:solidFill>
                  <a:sysClr val="windowText" lastClr="000000"/>
                </a:solidFill>
                <a:latin typeface="+mj-lt"/>
                <a:ea typeface="+mn-ea"/>
                <a:cs typeface="+mn-cs"/>
              </a:rPr>
              <a:t>Single-Use Device </a:t>
            </a:r>
          </a:p>
        </xdr:txBody>
      </xdr:sp>
    </xdr:grpSp>
    <xdr:clientData/>
  </xdr:twoCellAnchor>
  <xdr:twoCellAnchor>
    <xdr:from>
      <xdr:col>0</xdr:col>
      <xdr:colOff>9525</xdr:colOff>
      <xdr:row>48</xdr:row>
      <xdr:rowOff>171450</xdr:rowOff>
    </xdr:from>
    <xdr:to>
      <xdr:col>11</xdr:col>
      <xdr:colOff>38102</xdr:colOff>
      <xdr:row>58</xdr:row>
      <xdr:rowOff>66675</xdr:rowOff>
    </xdr:to>
    <xdr:grpSp>
      <xdr:nvGrpSpPr>
        <xdr:cNvPr id="140223" name="Group 13"/>
        <xdr:cNvGrpSpPr>
          <a:grpSpLocks/>
        </xdr:cNvGrpSpPr>
      </xdr:nvGrpSpPr>
      <xdr:grpSpPr bwMode="auto">
        <a:xfrm>
          <a:off x="9525" y="15259050"/>
          <a:ext cx="6972302" cy="2343150"/>
          <a:chOff x="9525" y="11244261"/>
          <a:chExt cx="6805615" cy="2362200"/>
        </a:xfrm>
      </xdr:grpSpPr>
      <xdr:sp macro="" textlink="">
        <xdr:nvSpPr>
          <xdr:cNvPr id="24" name="Rounded Rectangle 23"/>
          <xdr:cNvSpPr/>
        </xdr:nvSpPr>
        <xdr:spPr bwMode="auto">
          <a:xfrm>
            <a:off x="2934868" y="11291420"/>
            <a:ext cx="3880272" cy="1297180"/>
          </a:xfrm>
          <a:prstGeom prst="roundRect">
            <a:avLst>
              <a:gd name="adj" fmla="val 4865"/>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 name="Half Frame 24"/>
          <xdr:cNvSpPr/>
        </xdr:nvSpPr>
        <xdr:spPr bwMode="auto">
          <a:xfrm>
            <a:off x="9525" y="11244261"/>
            <a:ext cx="3222211" cy="2362200"/>
          </a:xfrm>
          <a:prstGeom prst="halfFrame">
            <a:avLst>
              <a:gd name="adj1" fmla="val 2656"/>
              <a:gd name="adj2" fmla="val 2521"/>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6" name="TextBox 25"/>
          <xdr:cNvSpPr txBox="1"/>
        </xdr:nvSpPr>
        <xdr:spPr bwMode="auto">
          <a:xfrm>
            <a:off x="95070" y="11253863"/>
            <a:ext cx="2575867" cy="1776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nSpc>
                <a:spcPts val="2400"/>
              </a:lnSpc>
            </a:pPr>
            <a:endParaRPr lang="en-US" sz="2800" b="1" cap="small" baseline="0">
              <a:solidFill>
                <a:sysClr val="windowText" lastClr="000000"/>
              </a:solidFill>
              <a:latin typeface="+mj-lt"/>
              <a:ea typeface="+mn-ea"/>
              <a:cs typeface="+mn-cs"/>
            </a:endParaRPr>
          </a:p>
          <a:p>
            <a:pPr marL="0" indent="0">
              <a:lnSpc>
                <a:spcPts val="2400"/>
              </a:lnSpc>
            </a:pPr>
            <a:r>
              <a:rPr lang="en-US" sz="2800" b="1" cap="small" baseline="0">
                <a:solidFill>
                  <a:sysClr val="windowText" lastClr="000000"/>
                </a:solidFill>
                <a:latin typeface="+mj-lt"/>
                <a:ea typeface="+mn-ea"/>
                <a:cs typeface="+mn-cs"/>
              </a:rPr>
              <a:t>Step 4:</a:t>
            </a:r>
          </a:p>
          <a:p>
            <a:pPr marL="0" indent="0">
              <a:lnSpc>
                <a:spcPts val="2400"/>
              </a:lnSpc>
            </a:pPr>
            <a:r>
              <a:rPr lang="en-US" sz="2800" b="1" cap="small" baseline="0">
                <a:solidFill>
                  <a:sysClr val="windowText" lastClr="000000"/>
                </a:solidFill>
                <a:latin typeface="+mj-lt"/>
                <a:ea typeface="+mn-ea"/>
                <a:cs typeface="+mn-cs"/>
              </a:rPr>
              <a:t>Training Manikin	</a:t>
            </a:r>
          </a:p>
          <a:p>
            <a:pPr marL="0" indent="0">
              <a:lnSpc>
                <a:spcPts val="2500"/>
              </a:lnSpc>
            </a:pPr>
            <a:r>
              <a:rPr lang="en-US" sz="2200" b="1" cap="small" baseline="0">
                <a:solidFill>
                  <a:sysClr val="windowText" lastClr="000000"/>
                </a:solidFill>
                <a:latin typeface="+mj-lt"/>
                <a:ea typeface="+mn-ea"/>
                <a:cs typeface="+mn-cs"/>
              </a:rPr>
              <a:t>(pre-service) </a:t>
            </a:r>
          </a:p>
        </xdr:txBody>
      </xdr:sp>
    </xdr:grpSp>
    <xdr:clientData/>
  </xdr:twoCellAnchor>
  <xdr:twoCellAnchor>
    <xdr:from>
      <xdr:col>0</xdr:col>
      <xdr:colOff>9525</xdr:colOff>
      <xdr:row>12</xdr:row>
      <xdr:rowOff>133350</xdr:rowOff>
    </xdr:from>
    <xdr:to>
      <xdr:col>16</xdr:col>
      <xdr:colOff>44929</xdr:colOff>
      <xdr:row>33</xdr:row>
      <xdr:rowOff>202406</xdr:rowOff>
    </xdr:to>
    <xdr:grpSp>
      <xdr:nvGrpSpPr>
        <xdr:cNvPr id="140224" name="Group 10"/>
        <xdr:cNvGrpSpPr>
          <a:grpSpLocks/>
        </xdr:cNvGrpSpPr>
      </xdr:nvGrpSpPr>
      <xdr:grpSpPr bwMode="auto">
        <a:xfrm>
          <a:off x="9525" y="2409825"/>
          <a:ext cx="10274779" cy="8508206"/>
          <a:chOff x="9525" y="2414161"/>
          <a:chExt cx="9839764" cy="6851753"/>
        </a:xfrm>
      </xdr:grpSpPr>
      <xdr:sp macro="" textlink="">
        <xdr:nvSpPr>
          <xdr:cNvPr id="9" name="Half Frame 8"/>
          <xdr:cNvSpPr/>
        </xdr:nvSpPr>
        <xdr:spPr bwMode="auto">
          <a:xfrm>
            <a:off x="9525" y="2414161"/>
            <a:ext cx="3286116" cy="6851753"/>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0" name="TextBox 9"/>
          <xdr:cNvSpPr txBox="1"/>
        </xdr:nvSpPr>
        <xdr:spPr bwMode="auto">
          <a:xfrm>
            <a:off x="104499" y="2465164"/>
            <a:ext cx="2573807" cy="2061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endParaRPr lang="en-US" sz="2800" b="1" cap="small" baseline="0">
              <a:solidFill>
                <a:sysClr val="windowText" lastClr="000000"/>
              </a:solidFill>
              <a:latin typeface="+mj-lt"/>
            </a:endParaRPr>
          </a:p>
          <a:p>
            <a:pPr marL="0" marR="0" lvl="0" indent="0" defTabSz="914400" eaLnBrk="1" fontAlgn="auto" latinLnBrk="0" hangingPunct="1">
              <a:lnSpc>
                <a:spcPts val="3000"/>
              </a:lnSpc>
              <a:spcBef>
                <a:spcPts val="0"/>
              </a:spcBef>
              <a:spcAft>
                <a:spcPts val="0"/>
              </a:spcAft>
              <a:buClrTx/>
              <a:buSzTx/>
              <a:buFontTx/>
              <a:buNone/>
              <a:tabLst/>
              <a:defRPr/>
            </a:pPr>
            <a:r>
              <a:rPr kumimoji="0" lang="en-US" sz="2800" b="1" i="0" u="none" strike="noStrike" kern="0" cap="small" spc="0" normalizeH="0" baseline="0" noProof="0">
                <a:ln>
                  <a:noFill/>
                </a:ln>
                <a:solidFill>
                  <a:sysClr val="windowText" lastClr="000000"/>
                </a:solidFill>
                <a:effectLst/>
                <a:uLnTx/>
                <a:uFillTx/>
                <a:latin typeface="Cambria"/>
                <a:ea typeface="+mn-ea"/>
                <a:cs typeface="+mn-cs"/>
              </a:rPr>
              <a:t>Step 1:</a:t>
            </a:r>
          </a:p>
          <a:p>
            <a:pPr marL="0" marR="0" lvl="0" indent="0" defTabSz="914400" eaLnBrk="1" fontAlgn="auto" latinLnBrk="0" hangingPunct="1">
              <a:lnSpc>
                <a:spcPts val="2900"/>
              </a:lnSpc>
              <a:spcBef>
                <a:spcPts val="0"/>
              </a:spcBef>
              <a:spcAft>
                <a:spcPts val="0"/>
              </a:spcAft>
              <a:buClrTx/>
              <a:buSzTx/>
              <a:buFontTx/>
              <a:buNone/>
              <a:tabLst/>
              <a:defRPr/>
            </a:pPr>
            <a:r>
              <a:rPr kumimoji="0" lang="en-US" sz="2800" b="1" i="0" u="none" strike="noStrike" kern="0" cap="small" spc="0" normalizeH="0" baseline="0" noProof="0">
                <a:ln>
                  <a:noFill/>
                </a:ln>
                <a:solidFill>
                  <a:sysClr val="windowText" lastClr="000000"/>
                </a:solidFill>
                <a:effectLst/>
                <a:uLnTx/>
                <a:uFillTx/>
                <a:latin typeface="Cambria"/>
                <a:ea typeface="+mn-ea"/>
                <a:cs typeface="+mn-cs"/>
              </a:rPr>
              <a:t>Health Facility</a:t>
            </a:r>
          </a:p>
        </xdr:txBody>
      </xdr:sp>
      <xdr:sp macro="" textlink="">
        <xdr:nvSpPr>
          <xdr:cNvPr id="8" name="Rounded Rectangle 7"/>
          <xdr:cNvSpPr/>
        </xdr:nvSpPr>
        <xdr:spPr bwMode="auto">
          <a:xfrm>
            <a:off x="2900584" y="2436019"/>
            <a:ext cx="6948705" cy="2497354"/>
          </a:xfrm>
          <a:prstGeom prst="roundRect">
            <a:avLst>
              <a:gd name="adj" fmla="val 3262"/>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9525</xdr:colOff>
      <xdr:row>56</xdr:row>
      <xdr:rowOff>276225</xdr:rowOff>
    </xdr:from>
    <xdr:to>
      <xdr:col>11</xdr:col>
      <xdr:colOff>47625</xdr:colOff>
      <xdr:row>68</xdr:row>
      <xdr:rowOff>123825</xdr:rowOff>
    </xdr:to>
    <xdr:grpSp>
      <xdr:nvGrpSpPr>
        <xdr:cNvPr id="140225" name="Group 14"/>
        <xdr:cNvGrpSpPr>
          <a:grpSpLocks/>
        </xdr:cNvGrpSpPr>
      </xdr:nvGrpSpPr>
      <xdr:grpSpPr bwMode="auto">
        <a:xfrm>
          <a:off x="9525" y="17145000"/>
          <a:ext cx="6981825" cy="4638675"/>
          <a:chOff x="9525" y="13151642"/>
          <a:chExt cx="6815138" cy="4614541"/>
        </a:xfrm>
      </xdr:grpSpPr>
      <xdr:sp macro="" textlink="">
        <xdr:nvSpPr>
          <xdr:cNvPr id="29" name="TextBox 28"/>
          <xdr:cNvSpPr txBox="1"/>
        </xdr:nvSpPr>
        <xdr:spPr>
          <a:xfrm>
            <a:off x="95071" y="13293774"/>
            <a:ext cx="2528350" cy="92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2800" b="1" cap="small" baseline="0">
                <a:solidFill>
                  <a:sysClr val="windowText" lastClr="000000"/>
                </a:solidFill>
                <a:latin typeface="+mj-lt"/>
                <a:ea typeface="+mn-ea"/>
                <a:cs typeface="+mn-cs"/>
              </a:rPr>
              <a:t>Step 5:</a:t>
            </a:r>
          </a:p>
          <a:p>
            <a:pPr marL="0" indent="0"/>
            <a:r>
              <a:rPr lang="en-US" sz="2800" b="1" cap="small" baseline="0">
                <a:solidFill>
                  <a:sysClr val="windowText" lastClr="000000"/>
                </a:solidFill>
                <a:latin typeface="+mj-lt"/>
                <a:ea typeface="+mn-ea"/>
                <a:cs typeface="+mn-cs"/>
              </a:rPr>
              <a:t>Pricing</a:t>
            </a:r>
          </a:p>
        </xdr:txBody>
      </xdr:sp>
      <xdr:sp macro="" textlink="">
        <xdr:nvSpPr>
          <xdr:cNvPr id="28" name="Half Frame 27"/>
          <xdr:cNvSpPr/>
        </xdr:nvSpPr>
        <xdr:spPr bwMode="auto">
          <a:xfrm>
            <a:off x="9525" y="13151642"/>
            <a:ext cx="3364796" cy="4614541"/>
          </a:xfrm>
          <a:prstGeom prst="halfFrame">
            <a:avLst>
              <a:gd name="adj1" fmla="val 1796"/>
              <a:gd name="adj2" fmla="val 1599"/>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7" name="Rounded Rectangle 26"/>
          <xdr:cNvSpPr/>
        </xdr:nvSpPr>
        <xdr:spPr bwMode="auto">
          <a:xfrm>
            <a:off x="2959933" y="13188308"/>
            <a:ext cx="3864730" cy="2349435"/>
          </a:xfrm>
          <a:prstGeom prst="roundRect">
            <a:avLst>
              <a:gd name="adj" fmla="val 4529"/>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oneCellAnchor>
    <xdr:from>
      <xdr:col>2</xdr:col>
      <xdr:colOff>474345</xdr:colOff>
      <xdr:row>9</xdr:row>
      <xdr:rowOff>85725</xdr:rowOff>
    </xdr:from>
    <xdr:ext cx="1301062" cy="217560"/>
    <xdr:sp macro="" textlink="">
      <xdr:nvSpPr>
        <xdr:cNvPr id="34" name="TextBox 33"/>
        <xdr:cNvSpPr txBox="1"/>
      </xdr:nvSpPr>
      <xdr:spPr>
        <a:xfrm>
          <a:off x="1688783" y="1800225"/>
          <a:ext cx="130106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solidFill>
                <a:schemeClr val="bg1"/>
              </a:solidFill>
            </a:rPr>
            <a:t>Photo: PATH/Amy MacIver</a:t>
          </a:r>
        </a:p>
      </xdr:txBody>
    </xdr:sp>
    <xdr:clientData/>
  </xdr:oneCellAnchor>
  <xdr:twoCellAnchor>
    <xdr:from>
      <xdr:col>0</xdr:col>
      <xdr:colOff>76200</xdr:colOff>
      <xdr:row>0</xdr:row>
      <xdr:rowOff>56789</xdr:rowOff>
    </xdr:from>
    <xdr:to>
      <xdr:col>19</xdr:col>
      <xdr:colOff>495300</xdr:colOff>
      <xdr:row>11</xdr:row>
      <xdr:rowOff>123825</xdr:rowOff>
    </xdr:to>
    <xdr:grpSp>
      <xdr:nvGrpSpPr>
        <xdr:cNvPr id="140227" name="Group 12"/>
        <xdr:cNvGrpSpPr>
          <a:grpSpLocks/>
        </xdr:cNvGrpSpPr>
      </xdr:nvGrpSpPr>
      <xdr:grpSpPr bwMode="auto">
        <a:xfrm>
          <a:off x="76200" y="56789"/>
          <a:ext cx="12487275" cy="2153011"/>
          <a:chOff x="76200" y="62004"/>
          <a:chExt cx="12051336" cy="2036229"/>
        </a:xfrm>
      </xdr:grpSpPr>
      <xdr:sp macro="" textlink="">
        <xdr:nvSpPr>
          <xdr:cNvPr id="3" name="Rounded Rectangle 2"/>
          <xdr:cNvSpPr/>
        </xdr:nvSpPr>
        <xdr:spPr bwMode="auto">
          <a:xfrm>
            <a:off x="3058170" y="883419"/>
            <a:ext cx="6980088" cy="1171282"/>
          </a:xfrm>
          <a:prstGeom prst="roundRect">
            <a:avLst>
              <a:gd name="adj" fmla="val 6389"/>
            </a:avLst>
          </a:prstGeom>
          <a:solidFill>
            <a:sysClr val="window" lastClr="FFFFFF"/>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b="1" cap="small" baseline="0">
                <a:solidFill>
                  <a:srgbClr val="718997"/>
                </a:solidFill>
                <a:latin typeface="+mj-lt"/>
              </a:rPr>
              <a:t>Data Entry</a:t>
            </a:r>
          </a:p>
        </xdr:txBody>
      </xdr:sp>
      <xdr:sp macro="" textlink="">
        <xdr:nvSpPr>
          <xdr:cNvPr id="4" name="Rounded Rectangle 3">
            <a:hlinkClick xmlns:r="http://schemas.openxmlformats.org/officeDocument/2006/relationships" r:id="rId1"/>
          </xdr:cNvPr>
          <xdr:cNvSpPr/>
        </xdr:nvSpPr>
        <xdr:spPr bwMode="auto">
          <a:xfrm>
            <a:off x="10171212" y="809823"/>
            <a:ext cx="1956324" cy="1135243"/>
          </a:xfrm>
          <a:prstGeom prst="roundRect">
            <a:avLst>
              <a:gd name="adj" fmla="val 5527"/>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cap="small" baseline="0">
                <a:solidFill>
                  <a:schemeClr val="bg1"/>
                </a:solidFill>
                <a:latin typeface="+mj-lt"/>
              </a:rPr>
              <a:t>Continue</a:t>
            </a:r>
          </a:p>
        </xdr:txBody>
      </xdr:sp>
      <xdr:sp macro="" textlink="">
        <xdr:nvSpPr>
          <xdr:cNvPr id="5" name="Right Arrow 4">
            <a:hlinkClick xmlns:r="http://schemas.openxmlformats.org/officeDocument/2006/relationships" r:id="rId1"/>
          </xdr:cNvPr>
          <xdr:cNvSpPr/>
        </xdr:nvSpPr>
        <xdr:spPr bwMode="auto">
          <a:xfrm>
            <a:off x="10285173" y="1305365"/>
            <a:ext cx="1690416" cy="549602"/>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6" name="Rounded Rectangle 5">
            <a:hlinkClick xmlns:r="http://schemas.openxmlformats.org/officeDocument/2006/relationships" r:id="rId2"/>
          </xdr:cNvPr>
          <xdr:cNvSpPr/>
        </xdr:nvSpPr>
        <xdr:spPr bwMode="auto">
          <a:xfrm>
            <a:off x="10171212" y="80024"/>
            <a:ext cx="1946827" cy="630690"/>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cap="small" baseline="0">
                <a:solidFill>
                  <a:schemeClr val="bg1"/>
                </a:solidFill>
                <a:latin typeface="+mj-lt"/>
              </a:rPr>
              <a:t>Back</a:t>
            </a:r>
          </a:p>
        </xdr:txBody>
      </xdr:sp>
      <xdr:sp macro="" textlink="">
        <xdr:nvSpPr>
          <xdr:cNvPr id="7" name="Right Arrow 6">
            <a:hlinkClick xmlns:r="http://schemas.openxmlformats.org/officeDocument/2006/relationships" r:id="rId2"/>
          </xdr:cNvPr>
          <xdr:cNvSpPr/>
        </xdr:nvSpPr>
        <xdr:spPr bwMode="auto">
          <a:xfrm rot="10800000">
            <a:off x="11073400" y="152102"/>
            <a:ext cx="854705" cy="459503"/>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7" name="Rounded Rectangle 16"/>
          <xdr:cNvSpPr/>
        </xdr:nvSpPr>
        <xdr:spPr bwMode="auto">
          <a:xfrm>
            <a:off x="76200" y="62004"/>
            <a:ext cx="2915493" cy="1847063"/>
          </a:xfrm>
          <a:prstGeom prst="roundRect">
            <a:avLst>
              <a:gd name="adj" fmla="val 4604"/>
            </a:avLst>
          </a:prstGeom>
          <a:blipFill>
            <a:blip xmlns:r="http://schemas.openxmlformats.org/officeDocument/2006/relationships" r:embed="rId3"/>
            <a:stretch>
              <a:fillRect/>
            </a:stretch>
          </a:blip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0" name="Rounded Rectangle 29"/>
          <xdr:cNvSpPr/>
        </xdr:nvSpPr>
        <xdr:spPr bwMode="auto">
          <a:xfrm>
            <a:off x="3181627" y="1296355"/>
            <a:ext cx="436849" cy="279306"/>
          </a:xfrm>
          <a:prstGeom prst="roundRect">
            <a:avLst/>
          </a:prstGeom>
          <a:solidFill>
            <a:schemeClr val="accent3">
              <a:lumMod val="60000"/>
              <a:lumOff val="40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1" name="Rounded Rectangle 30"/>
          <xdr:cNvSpPr/>
        </xdr:nvSpPr>
        <xdr:spPr bwMode="auto">
          <a:xfrm>
            <a:off x="3172130" y="1674769"/>
            <a:ext cx="455842" cy="279306"/>
          </a:xfrm>
          <a:prstGeom prst="roundRect">
            <a:avLst/>
          </a:prstGeom>
          <a:solidFill>
            <a:schemeClr val="accent6">
              <a:lumMod val="60000"/>
              <a:lumOff val="40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2" name="TextBox 31"/>
          <xdr:cNvSpPr txBox="1"/>
        </xdr:nvSpPr>
        <xdr:spPr bwMode="auto">
          <a:xfrm>
            <a:off x="3589986" y="1188237"/>
            <a:ext cx="6457769" cy="477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chemeClr val="tx1">
                    <a:lumMod val="85000"/>
                    <a:lumOff val="15000"/>
                  </a:schemeClr>
                </a:solidFill>
              </a:rPr>
              <a:t>Green cells are REQUIRED.</a:t>
            </a:r>
            <a:r>
              <a:rPr lang="en-US" sz="1100" b="0">
                <a:solidFill>
                  <a:schemeClr val="tx1">
                    <a:lumMod val="85000"/>
                    <a:lumOff val="15000"/>
                  </a:schemeClr>
                </a:solidFill>
              </a:rPr>
              <a:t> You</a:t>
            </a:r>
            <a:r>
              <a:rPr lang="en-US" sz="1100" b="0" baseline="0">
                <a:solidFill>
                  <a:schemeClr val="tx1">
                    <a:lumMod val="85000"/>
                    <a:lumOff val="15000"/>
                  </a:schemeClr>
                </a:solidFill>
              </a:rPr>
              <a:t> must enter a value in these cells in order for the quantification tool to work.</a:t>
            </a:r>
          </a:p>
          <a:p>
            <a:r>
              <a:rPr lang="en-US" sz="1100" b="0" baseline="0">
                <a:solidFill>
                  <a:schemeClr val="tx1">
                    <a:lumMod val="85000"/>
                    <a:lumOff val="15000"/>
                  </a:schemeClr>
                </a:solidFill>
              </a:rPr>
              <a:t>I</a:t>
            </a:r>
            <a:r>
              <a:rPr lang="en-US" sz="1100" b="0">
                <a:solidFill>
                  <a:schemeClr val="tx1">
                    <a:lumMod val="85000"/>
                    <a:lumOff val="15000"/>
                  </a:schemeClr>
                </a:solidFill>
              </a:rPr>
              <a:t>nformation</a:t>
            </a:r>
            <a:r>
              <a:rPr lang="en-US" sz="1100" b="0" baseline="0">
                <a:solidFill>
                  <a:schemeClr val="tx1">
                    <a:lumMod val="85000"/>
                    <a:lumOff val="15000"/>
                  </a:schemeClr>
                </a:solidFill>
              </a:rPr>
              <a:t> for these cells is generally accessible  through the MOH.</a:t>
            </a:r>
            <a:endParaRPr lang="en-US" sz="1100" b="0">
              <a:solidFill>
                <a:schemeClr val="tx1">
                  <a:lumMod val="85000"/>
                  <a:lumOff val="15000"/>
                </a:schemeClr>
              </a:solidFill>
            </a:endParaRPr>
          </a:p>
        </xdr:txBody>
      </xdr:sp>
      <xdr:sp macro="" textlink="">
        <xdr:nvSpPr>
          <xdr:cNvPr id="33" name="TextBox 32"/>
          <xdr:cNvSpPr txBox="1"/>
        </xdr:nvSpPr>
        <xdr:spPr bwMode="auto">
          <a:xfrm>
            <a:off x="3627973" y="1584671"/>
            <a:ext cx="6410285" cy="513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lumMod val="85000"/>
                    <a:lumOff val="15000"/>
                  </a:schemeClr>
                </a:solidFill>
              </a:rPr>
              <a:t>Orange</a:t>
            </a:r>
            <a:r>
              <a:rPr lang="en-US" sz="1100" b="1" baseline="0">
                <a:solidFill>
                  <a:schemeClr val="tx1">
                    <a:lumMod val="85000"/>
                    <a:lumOff val="15000"/>
                  </a:schemeClr>
                </a:solidFill>
              </a:rPr>
              <a:t> </a:t>
            </a:r>
            <a:r>
              <a:rPr lang="en-US" sz="1100" b="1">
                <a:solidFill>
                  <a:schemeClr val="tx1">
                    <a:lumMod val="85000"/>
                    <a:lumOff val="15000"/>
                  </a:schemeClr>
                </a:solidFill>
              </a:rPr>
              <a:t>cells are OPTIONAL</a:t>
            </a:r>
            <a:r>
              <a:rPr lang="en-US" sz="1100" b="1" baseline="0">
                <a:solidFill>
                  <a:schemeClr val="tx1">
                    <a:lumMod val="85000"/>
                    <a:lumOff val="15000"/>
                  </a:schemeClr>
                </a:solidFill>
              </a:rPr>
              <a:t>. </a:t>
            </a:r>
            <a:r>
              <a:rPr lang="en-US" sz="1100" b="0" baseline="0">
                <a:solidFill>
                  <a:schemeClr val="tx1">
                    <a:lumMod val="85000"/>
                    <a:lumOff val="15000"/>
                  </a:schemeClr>
                </a:solidFill>
              </a:rPr>
              <a:t>You may use the existing values or enter your own according to country policy, practice, and budget</a:t>
            </a:r>
            <a:r>
              <a:rPr lang="en-US" sz="1100" b="1" baseline="0">
                <a:solidFill>
                  <a:schemeClr val="tx1">
                    <a:lumMod val="85000"/>
                    <a:lumOff val="15000"/>
                  </a:schemeClr>
                </a:solidFill>
              </a:rPr>
              <a:t>.</a:t>
            </a:r>
            <a:endParaRPr lang="en-US">
              <a:effectLst/>
            </a:endParaRPr>
          </a:p>
        </xdr:txBody>
      </xdr:sp>
      <xdr:sp macro="" textlink="">
        <xdr:nvSpPr>
          <xdr:cNvPr id="36" name="TextBox 35"/>
          <xdr:cNvSpPr txBox="1"/>
        </xdr:nvSpPr>
        <xdr:spPr bwMode="auto">
          <a:xfrm>
            <a:off x="1643159" y="1710907"/>
            <a:ext cx="1301050" cy="21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bg1"/>
                </a:solidFill>
              </a:rPr>
              <a:t>Photo: PATH/Amy MacIver</a:t>
            </a:r>
          </a:p>
        </xdr:txBody>
      </xdr:sp>
    </xdr:grpSp>
    <xdr:clientData/>
  </xdr:twoCellAnchor>
  <xdr:twoCellAnchor>
    <xdr:from>
      <xdr:col>5</xdr:col>
      <xdr:colOff>83820</xdr:colOff>
      <xdr:row>0</xdr:row>
      <xdr:rowOff>55245</xdr:rowOff>
    </xdr:from>
    <xdr:to>
      <xdr:col>16</xdr:col>
      <xdr:colOff>225511</xdr:colOff>
      <xdr:row>4</xdr:row>
      <xdr:rowOff>97160</xdr:rowOff>
    </xdr:to>
    <xdr:sp macro="" textlink="">
      <xdr:nvSpPr>
        <xdr:cNvPr id="37" name="Rounded Rectangle 36"/>
        <xdr:cNvSpPr/>
      </xdr:nvSpPr>
      <xdr:spPr bwMode="auto">
        <a:xfrm>
          <a:off x="3131820" y="55245"/>
          <a:ext cx="7333066" cy="803915"/>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small" spc="0" normalizeH="0" baseline="0" noProof="0">
              <a:ln>
                <a:noFill/>
              </a:ln>
              <a:solidFill>
                <a:prstClr val="white"/>
              </a:solidFill>
              <a:effectLst/>
              <a:uLnTx/>
              <a:uFillTx/>
              <a:latin typeface="+mj-lt"/>
            </a:rPr>
            <a:t>Quantification Tool for Basic Neonatal Resuscitation Commodities </a:t>
          </a:r>
          <a:r>
            <a:rPr kumimoji="0" lang="en-US" sz="1400" b="1" i="0" u="none" strike="noStrike" kern="0" cap="small" spc="0" normalizeH="0" baseline="0" noProof="0">
              <a:ln>
                <a:noFill/>
              </a:ln>
              <a:solidFill>
                <a:prstClr val="white"/>
              </a:solidFill>
              <a:effectLst/>
              <a:uLnTx/>
              <a:uFillTx/>
              <a:latin typeface="+mj-lt"/>
            </a:rPr>
            <a:t>Version 2.1 (June 2016)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19078</xdr:colOff>
      <xdr:row>58</xdr:row>
      <xdr:rowOff>10582</xdr:rowOff>
    </xdr:from>
    <xdr:to>
      <xdr:col>20</xdr:col>
      <xdr:colOff>38058</xdr:colOff>
      <xdr:row>83</xdr:row>
      <xdr:rowOff>370416</xdr:rowOff>
    </xdr:to>
    <xdr:grpSp>
      <xdr:nvGrpSpPr>
        <xdr:cNvPr id="150337" name="Group 6"/>
        <xdr:cNvGrpSpPr>
          <a:grpSpLocks/>
        </xdr:cNvGrpSpPr>
      </xdr:nvGrpSpPr>
      <xdr:grpSpPr bwMode="auto">
        <a:xfrm>
          <a:off x="19078" y="10364257"/>
          <a:ext cx="17335430" cy="8913284"/>
          <a:chOff x="12301" y="14708266"/>
          <a:chExt cx="11601781" cy="9259303"/>
        </a:xfrm>
      </xdr:grpSpPr>
      <xdr:sp macro="" textlink="">
        <xdr:nvSpPr>
          <xdr:cNvPr id="24" name="Half Frame 23"/>
          <xdr:cNvSpPr/>
        </xdr:nvSpPr>
        <xdr:spPr>
          <a:xfrm>
            <a:off x="12301" y="14725902"/>
            <a:ext cx="2442619" cy="9241667"/>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5" name="TextBox 24"/>
          <xdr:cNvSpPr txBox="1"/>
        </xdr:nvSpPr>
        <xdr:spPr>
          <a:xfrm>
            <a:off x="104379" y="15164339"/>
            <a:ext cx="1596442" cy="97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Secondary</a:t>
            </a:r>
          </a:p>
          <a:p>
            <a:r>
              <a:rPr lang="en-US" sz="2800" b="1" cap="small" baseline="0">
                <a:solidFill>
                  <a:sysClr val="windowText" lastClr="000000"/>
                </a:solidFill>
                <a:latin typeface="+mj-lt"/>
              </a:rPr>
              <a:t>Hospitals</a:t>
            </a:r>
          </a:p>
        </xdr:txBody>
      </xdr:sp>
      <xdr:sp macro="" textlink="">
        <xdr:nvSpPr>
          <xdr:cNvPr id="28" name="Rounded Rectangle 27"/>
          <xdr:cNvSpPr/>
        </xdr:nvSpPr>
        <xdr:spPr>
          <a:xfrm>
            <a:off x="2026666" y="14708266"/>
            <a:ext cx="9587416" cy="3944868"/>
          </a:xfrm>
          <a:prstGeom prst="roundRect">
            <a:avLst>
              <a:gd name="adj" fmla="val 2868"/>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0</xdr:colOff>
      <xdr:row>82</xdr:row>
      <xdr:rowOff>318513</xdr:rowOff>
    </xdr:from>
    <xdr:to>
      <xdr:col>20</xdr:col>
      <xdr:colOff>47599</xdr:colOff>
      <xdr:row>95</xdr:row>
      <xdr:rowOff>105828</xdr:rowOff>
    </xdr:to>
    <xdr:grpSp>
      <xdr:nvGrpSpPr>
        <xdr:cNvPr id="150339" name="Group 10"/>
        <xdr:cNvGrpSpPr>
          <a:grpSpLocks/>
        </xdr:cNvGrpSpPr>
      </xdr:nvGrpSpPr>
      <xdr:grpSpPr bwMode="auto">
        <a:xfrm>
          <a:off x="0" y="18873213"/>
          <a:ext cx="17364049" cy="4187865"/>
          <a:chOff x="-3082" y="23055201"/>
          <a:chExt cx="11673765" cy="4243890"/>
        </a:xfrm>
      </xdr:grpSpPr>
      <xdr:sp macro="" textlink="">
        <xdr:nvSpPr>
          <xdr:cNvPr id="32" name="Half Frame 31"/>
          <xdr:cNvSpPr/>
        </xdr:nvSpPr>
        <xdr:spPr>
          <a:xfrm>
            <a:off x="-3082" y="23086192"/>
            <a:ext cx="2468317" cy="4212899"/>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3" name="TextBox 32"/>
          <xdr:cNvSpPr txBox="1"/>
        </xdr:nvSpPr>
        <xdr:spPr>
          <a:xfrm>
            <a:off x="97089" y="23055201"/>
            <a:ext cx="1680055" cy="1384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Lower-Level</a:t>
            </a:r>
          </a:p>
          <a:p>
            <a:r>
              <a:rPr lang="en-US" sz="2800" b="1" cap="small" baseline="0">
                <a:solidFill>
                  <a:sysClr val="windowText" lastClr="000000"/>
                </a:solidFill>
                <a:latin typeface="+mj-lt"/>
              </a:rPr>
              <a:t>Health Facilties 1</a:t>
            </a:r>
          </a:p>
        </xdr:txBody>
      </xdr:sp>
      <xdr:sp macro="" textlink="">
        <xdr:nvSpPr>
          <xdr:cNvPr id="34" name="Rounded Rectangle 33"/>
          <xdr:cNvSpPr/>
        </xdr:nvSpPr>
        <xdr:spPr>
          <a:xfrm>
            <a:off x="2026863" y="23086192"/>
            <a:ext cx="9643820" cy="3602991"/>
          </a:xfrm>
          <a:prstGeom prst="roundRect">
            <a:avLst>
              <a:gd name="adj" fmla="val 3476"/>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0</xdr:colOff>
      <xdr:row>95</xdr:row>
      <xdr:rowOff>1576</xdr:rowOff>
    </xdr:from>
    <xdr:to>
      <xdr:col>4</xdr:col>
      <xdr:colOff>600316</xdr:colOff>
      <xdr:row>107</xdr:row>
      <xdr:rowOff>63499</xdr:rowOff>
    </xdr:to>
    <xdr:sp macro="" textlink="">
      <xdr:nvSpPr>
        <xdr:cNvPr id="35" name="Half Frame 34"/>
        <xdr:cNvSpPr/>
      </xdr:nvSpPr>
      <xdr:spPr bwMode="auto">
        <a:xfrm>
          <a:off x="0" y="23104993"/>
          <a:ext cx="3055649" cy="4305839"/>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124005</xdr:colOff>
      <xdr:row>95</xdr:row>
      <xdr:rowOff>82830</xdr:rowOff>
    </xdr:from>
    <xdr:to>
      <xdr:col>5</xdr:col>
      <xdr:colOff>221770</xdr:colOff>
      <xdr:row>99</xdr:row>
      <xdr:rowOff>63500</xdr:rowOff>
    </xdr:to>
    <xdr:sp macro="" textlink="">
      <xdr:nvSpPr>
        <xdr:cNvPr id="36" name="TextBox 35"/>
        <xdr:cNvSpPr txBox="1"/>
      </xdr:nvSpPr>
      <xdr:spPr bwMode="auto">
        <a:xfrm>
          <a:off x="124005" y="22847580"/>
          <a:ext cx="3114015" cy="1695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b="1" cap="small" baseline="0">
              <a:solidFill>
                <a:sysClr val="windowText" lastClr="000000"/>
              </a:solidFill>
              <a:latin typeface="+mj-lt"/>
            </a:rPr>
            <a:t>Lower-Level</a:t>
          </a:r>
        </a:p>
        <a:p>
          <a:r>
            <a:rPr lang="en-US" sz="2800" b="1" cap="small" baseline="0">
              <a:solidFill>
                <a:sysClr val="windowText" lastClr="000000"/>
              </a:solidFill>
              <a:latin typeface="+mj-lt"/>
            </a:rPr>
            <a:t>Health</a:t>
          </a:r>
        </a:p>
        <a:p>
          <a:r>
            <a:rPr lang="en-US" sz="2800" b="1" cap="small" baseline="0">
              <a:solidFill>
                <a:sysClr val="windowText" lastClr="000000"/>
              </a:solidFill>
              <a:latin typeface="+mj-lt"/>
            </a:rPr>
            <a:t>Facilties 2</a:t>
          </a:r>
        </a:p>
      </xdr:txBody>
    </xdr:sp>
    <xdr:clientData/>
  </xdr:twoCellAnchor>
  <xdr:twoCellAnchor>
    <xdr:from>
      <xdr:col>4</xdr:col>
      <xdr:colOff>571500</xdr:colOff>
      <xdr:row>94</xdr:row>
      <xdr:rowOff>349245</xdr:rowOff>
    </xdr:from>
    <xdr:to>
      <xdr:col>20</xdr:col>
      <xdr:colOff>18979</xdr:colOff>
      <xdr:row>105</xdr:row>
      <xdr:rowOff>42327</xdr:rowOff>
    </xdr:to>
    <xdr:sp macro="" textlink="">
      <xdr:nvSpPr>
        <xdr:cNvPr id="37" name="Rounded Rectangle 36"/>
        <xdr:cNvSpPr/>
      </xdr:nvSpPr>
      <xdr:spPr bwMode="auto">
        <a:xfrm>
          <a:off x="3009900" y="22952070"/>
          <a:ext cx="14325529" cy="3722157"/>
        </a:xfrm>
        <a:prstGeom prst="roundRect">
          <a:avLst>
            <a:gd name="adj" fmla="val 3129"/>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0</xdr:colOff>
      <xdr:row>107</xdr:row>
      <xdr:rowOff>10</xdr:rowOff>
    </xdr:from>
    <xdr:to>
      <xdr:col>20</xdr:col>
      <xdr:colOff>28518</xdr:colOff>
      <xdr:row>117</xdr:row>
      <xdr:rowOff>52918</xdr:rowOff>
    </xdr:to>
    <xdr:grpSp>
      <xdr:nvGrpSpPr>
        <xdr:cNvPr id="150341" name="Group 12"/>
        <xdr:cNvGrpSpPr>
          <a:grpSpLocks/>
        </xdr:cNvGrpSpPr>
      </xdr:nvGrpSpPr>
      <xdr:grpSpPr bwMode="auto">
        <a:xfrm>
          <a:off x="0" y="27155785"/>
          <a:ext cx="17344968" cy="3729558"/>
          <a:chOff x="-2684" y="31076169"/>
          <a:chExt cx="11602273" cy="3886868"/>
        </a:xfrm>
      </xdr:grpSpPr>
      <xdr:sp macro="" textlink="">
        <xdr:nvSpPr>
          <xdr:cNvPr id="27" name="TextBox 26"/>
          <xdr:cNvSpPr txBox="1"/>
        </xdr:nvSpPr>
        <xdr:spPr>
          <a:xfrm>
            <a:off x="104673" y="31332754"/>
            <a:ext cx="2359954" cy="529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Other</a:t>
            </a:r>
          </a:p>
        </xdr:txBody>
      </xdr:sp>
      <xdr:sp macro="" textlink="">
        <xdr:nvSpPr>
          <xdr:cNvPr id="39" name="Rounded Rectangle 38"/>
          <xdr:cNvSpPr/>
        </xdr:nvSpPr>
        <xdr:spPr>
          <a:xfrm>
            <a:off x="2007617" y="31076169"/>
            <a:ext cx="9591972" cy="3867661"/>
          </a:xfrm>
          <a:prstGeom prst="roundRect">
            <a:avLst>
              <a:gd name="adj" fmla="val 2894"/>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0" name="Half Frame 39"/>
          <xdr:cNvSpPr/>
        </xdr:nvSpPr>
        <xdr:spPr>
          <a:xfrm>
            <a:off x="-2684" y="31076170"/>
            <a:ext cx="2467312" cy="3886867"/>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0</xdr:colOff>
      <xdr:row>13</xdr:row>
      <xdr:rowOff>20528</xdr:rowOff>
    </xdr:from>
    <xdr:to>
      <xdr:col>22</xdr:col>
      <xdr:colOff>31750</xdr:colOff>
      <xdr:row>46</xdr:row>
      <xdr:rowOff>63500</xdr:rowOff>
    </xdr:to>
    <xdr:grpSp>
      <xdr:nvGrpSpPr>
        <xdr:cNvPr id="150347" name="Group 3"/>
        <xdr:cNvGrpSpPr>
          <a:grpSpLocks/>
        </xdr:cNvGrpSpPr>
      </xdr:nvGrpSpPr>
      <xdr:grpSpPr bwMode="auto">
        <a:xfrm>
          <a:off x="0" y="2487503"/>
          <a:ext cx="18376900" cy="3881547"/>
          <a:chOff x="517" y="1891346"/>
          <a:chExt cx="12606468" cy="9329126"/>
        </a:xfrm>
      </xdr:grpSpPr>
      <xdr:sp macro="" textlink="">
        <xdr:nvSpPr>
          <xdr:cNvPr id="38" name="TextBox 37"/>
          <xdr:cNvSpPr txBox="1"/>
        </xdr:nvSpPr>
        <xdr:spPr>
          <a:xfrm>
            <a:off x="100166" y="2193157"/>
            <a:ext cx="1853408" cy="2423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b="1" cap="small" baseline="0">
                <a:solidFill>
                  <a:schemeClr val="tx1"/>
                </a:solidFill>
                <a:latin typeface="+mj-lt"/>
              </a:rPr>
              <a:t>National-Level  Quantification</a:t>
            </a:r>
          </a:p>
        </xdr:txBody>
      </xdr:sp>
      <xdr:sp macro="" textlink="">
        <xdr:nvSpPr>
          <xdr:cNvPr id="44" name="Rounded Rectangle 43"/>
          <xdr:cNvSpPr/>
        </xdr:nvSpPr>
        <xdr:spPr>
          <a:xfrm>
            <a:off x="2084008" y="1891346"/>
            <a:ext cx="10522977" cy="8466826"/>
          </a:xfrm>
          <a:prstGeom prst="roundRect">
            <a:avLst>
              <a:gd name="adj" fmla="val 2375"/>
            </a:avLst>
          </a:prstGeom>
          <a:noFill/>
          <a:ln w="76200">
            <a:solidFill>
              <a:srgbClr val="8D4A4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5" name="Half Frame 44"/>
          <xdr:cNvSpPr/>
        </xdr:nvSpPr>
        <xdr:spPr>
          <a:xfrm>
            <a:off x="517" y="1904900"/>
            <a:ext cx="2466292" cy="9315572"/>
          </a:xfrm>
          <a:prstGeom prst="halfFrame">
            <a:avLst>
              <a:gd name="adj1" fmla="val 1984"/>
              <a:gd name="adj2" fmla="val 2157"/>
            </a:avLst>
          </a:prstGeom>
          <a:solidFill>
            <a:srgbClr val="8D4A45"/>
          </a:solidFill>
          <a:ln w="12700">
            <a:solidFill>
              <a:srgbClr val="8D4A4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0</xdr:col>
      <xdr:colOff>0</xdr:colOff>
      <xdr:row>23</xdr:row>
      <xdr:rowOff>0</xdr:rowOff>
    </xdr:from>
    <xdr:to>
      <xdr:col>20</xdr:col>
      <xdr:colOff>28519</xdr:colOff>
      <xdr:row>58</xdr:row>
      <xdr:rowOff>84667</xdr:rowOff>
    </xdr:to>
    <xdr:grpSp>
      <xdr:nvGrpSpPr>
        <xdr:cNvPr id="150343" name="Group 5"/>
        <xdr:cNvGrpSpPr>
          <a:grpSpLocks/>
        </xdr:cNvGrpSpPr>
      </xdr:nvGrpSpPr>
      <xdr:grpSpPr bwMode="auto">
        <a:xfrm>
          <a:off x="0" y="6305550"/>
          <a:ext cx="17344969" cy="4132792"/>
          <a:chOff x="-3082" y="10857313"/>
          <a:chExt cx="11658354" cy="4214599"/>
        </a:xfrm>
      </xdr:grpSpPr>
      <xdr:sp macro="" textlink="">
        <xdr:nvSpPr>
          <xdr:cNvPr id="9" name="TextBox 8"/>
          <xdr:cNvSpPr txBox="1"/>
        </xdr:nvSpPr>
        <xdr:spPr>
          <a:xfrm>
            <a:off x="89383" y="10955203"/>
            <a:ext cx="1805033" cy="960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Tertiary</a:t>
            </a:r>
          </a:p>
          <a:p>
            <a:r>
              <a:rPr lang="en-US" sz="2800" b="1" cap="small" baseline="0">
                <a:solidFill>
                  <a:sysClr val="windowText" lastClr="000000"/>
                </a:solidFill>
                <a:latin typeface="+mj-lt"/>
              </a:rPr>
              <a:t>Hospitals</a:t>
            </a:r>
          </a:p>
        </xdr:txBody>
      </xdr:sp>
      <xdr:sp macro="" textlink="">
        <xdr:nvSpPr>
          <xdr:cNvPr id="26" name="Rounded Rectangle 25"/>
          <xdr:cNvSpPr/>
        </xdr:nvSpPr>
        <xdr:spPr>
          <a:xfrm>
            <a:off x="2020011" y="10857313"/>
            <a:ext cx="9635261" cy="3623266"/>
          </a:xfrm>
          <a:prstGeom prst="roundRect">
            <a:avLst>
              <a:gd name="adj" fmla="val 2963"/>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 name="Half Frame 7"/>
          <xdr:cNvSpPr/>
        </xdr:nvSpPr>
        <xdr:spPr>
          <a:xfrm>
            <a:off x="-3082" y="10865946"/>
            <a:ext cx="2479237" cy="4205966"/>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5</xdr:col>
      <xdr:colOff>191474</xdr:colOff>
      <xdr:row>0</xdr:row>
      <xdr:rowOff>135847</xdr:rowOff>
    </xdr:from>
    <xdr:to>
      <xdr:col>18</xdr:col>
      <xdr:colOff>459319</xdr:colOff>
      <xdr:row>10</xdr:row>
      <xdr:rowOff>134408</xdr:rowOff>
    </xdr:to>
    <xdr:grpSp>
      <xdr:nvGrpSpPr>
        <xdr:cNvPr id="150328" name="Group 1"/>
        <xdr:cNvGrpSpPr>
          <a:grpSpLocks/>
        </xdr:cNvGrpSpPr>
      </xdr:nvGrpSpPr>
      <xdr:grpSpPr bwMode="auto">
        <a:xfrm>
          <a:off x="3239474" y="135847"/>
          <a:ext cx="11907395" cy="1903561"/>
          <a:chOff x="2738713" y="110913"/>
          <a:chExt cx="8298934" cy="1906707"/>
        </a:xfrm>
      </xdr:grpSpPr>
      <xdr:sp macro="" textlink="">
        <xdr:nvSpPr>
          <xdr:cNvPr id="55" name="Rounded Rectangle 54"/>
          <xdr:cNvSpPr/>
        </xdr:nvSpPr>
        <xdr:spPr bwMode="auto">
          <a:xfrm>
            <a:off x="2754115" y="110913"/>
            <a:ext cx="6195914" cy="791996"/>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small" spc="0" normalizeH="0" baseline="0" noProof="0">
                <a:ln>
                  <a:noFill/>
                </a:ln>
                <a:solidFill>
                  <a:prstClr val="white"/>
                </a:solidFill>
                <a:effectLst/>
                <a:uLnTx/>
                <a:uFillTx/>
                <a:latin typeface="+mj-lt"/>
              </a:rPr>
              <a:t>Quantification Tool for Basic Neonatal Resuscitation Commodities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small" spc="0" normalizeH="0" baseline="0" noProof="0">
                <a:ln>
                  <a:noFill/>
                </a:ln>
                <a:solidFill>
                  <a:prstClr val="white"/>
                </a:solidFill>
                <a:effectLst/>
                <a:uLnTx/>
                <a:uFillTx/>
                <a:latin typeface="+mj-lt"/>
              </a:rPr>
              <a:t>Version 2.1 (June 2016)</a:t>
            </a:r>
          </a:p>
        </xdr:txBody>
      </xdr:sp>
      <xdr:sp macro="" textlink="">
        <xdr:nvSpPr>
          <xdr:cNvPr id="56" name="Rounded Rectangle 55"/>
          <xdr:cNvSpPr/>
        </xdr:nvSpPr>
        <xdr:spPr bwMode="auto">
          <a:xfrm>
            <a:off x="2738713" y="961035"/>
            <a:ext cx="6244652" cy="1056585"/>
          </a:xfrm>
          <a:prstGeom prst="roundRect">
            <a:avLst>
              <a:gd name="adj" fmla="val 6389"/>
            </a:avLst>
          </a:prstGeom>
          <a:solidFill>
            <a:sysClr val="window" lastClr="FFFFFF"/>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cap="small" baseline="0">
                <a:solidFill>
                  <a:srgbClr val="718997"/>
                </a:solidFill>
                <a:latin typeface="+mj-lt"/>
              </a:rPr>
              <a:t>Results</a:t>
            </a:r>
          </a:p>
        </xdr:txBody>
      </xdr:sp>
      <xdr:sp macro="" textlink="">
        <xdr:nvSpPr>
          <xdr:cNvPr id="57" name="Rounded Rectangle 56">
            <a:hlinkClick xmlns:r="http://schemas.openxmlformats.org/officeDocument/2006/relationships" r:id="rId1"/>
          </xdr:cNvPr>
          <xdr:cNvSpPr/>
        </xdr:nvSpPr>
        <xdr:spPr bwMode="auto">
          <a:xfrm>
            <a:off x="9066075" y="863869"/>
            <a:ext cx="1971572" cy="1125970"/>
          </a:xfrm>
          <a:prstGeom prst="roundRect">
            <a:avLst>
              <a:gd name="adj" fmla="val 5527"/>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cap="small" baseline="0">
                <a:solidFill>
                  <a:schemeClr val="bg1"/>
                </a:solidFill>
                <a:latin typeface="+mj-lt"/>
              </a:rPr>
              <a:t>Appendix</a:t>
            </a:r>
          </a:p>
        </xdr:txBody>
      </xdr:sp>
      <xdr:sp macro="" textlink="">
        <xdr:nvSpPr>
          <xdr:cNvPr id="58" name="Right Arrow 57">
            <a:hlinkClick xmlns:r="http://schemas.openxmlformats.org/officeDocument/2006/relationships" r:id="rId1"/>
          </xdr:cNvPr>
          <xdr:cNvSpPr/>
        </xdr:nvSpPr>
        <xdr:spPr bwMode="auto">
          <a:xfrm>
            <a:off x="9182632" y="1340103"/>
            <a:ext cx="1655812" cy="562985"/>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59" name="Rounded Rectangle 58">
            <a:hlinkClick xmlns:r="http://schemas.openxmlformats.org/officeDocument/2006/relationships" r:id="rId2"/>
          </xdr:cNvPr>
          <xdr:cNvSpPr/>
        </xdr:nvSpPr>
        <xdr:spPr bwMode="auto">
          <a:xfrm>
            <a:off x="9086076" y="119583"/>
            <a:ext cx="1940766" cy="629780"/>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cap="small" baseline="0">
                <a:solidFill>
                  <a:schemeClr val="bg1"/>
                </a:solidFill>
                <a:latin typeface="+mj-lt"/>
              </a:rPr>
              <a:t>Back</a:t>
            </a:r>
          </a:p>
        </xdr:txBody>
      </xdr:sp>
      <xdr:sp macro="" textlink="">
        <xdr:nvSpPr>
          <xdr:cNvPr id="60" name="Right Arrow 59">
            <a:hlinkClick xmlns:r="http://schemas.openxmlformats.org/officeDocument/2006/relationships" r:id="rId2"/>
          </xdr:cNvPr>
          <xdr:cNvSpPr/>
        </xdr:nvSpPr>
        <xdr:spPr bwMode="auto">
          <a:xfrm rot="10800000">
            <a:off x="9872772" y="230600"/>
            <a:ext cx="862563" cy="458022"/>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4</xdr:col>
      <xdr:colOff>571501</xdr:colOff>
      <xdr:row>70</xdr:row>
      <xdr:rowOff>179916</xdr:rowOff>
    </xdr:from>
    <xdr:to>
      <xdr:col>20</xdr:col>
      <xdr:colOff>31751</xdr:colOff>
      <xdr:row>81</xdr:row>
      <xdr:rowOff>42333</xdr:rowOff>
    </xdr:to>
    <xdr:sp macro="" textlink="">
      <xdr:nvSpPr>
        <xdr:cNvPr id="41" name="Rounded Rectangle 40"/>
        <xdr:cNvSpPr/>
      </xdr:nvSpPr>
      <xdr:spPr bwMode="auto">
        <a:xfrm>
          <a:off x="3026834" y="14774333"/>
          <a:ext cx="11408834" cy="3767667"/>
        </a:xfrm>
        <a:prstGeom prst="roundRect">
          <a:avLst>
            <a:gd name="adj" fmla="val 2868"/>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0</xdr:colOff>
      <xdr:row>71</xdr:row>
      <xdr:rowOff>0</xdr:rowOff>
    </xdr:from>
    <xdr:to>
      <xdr:col>5</xdr:col>
      <xdr:colOff>39398</xdr:colOff>
      <xdr:row>82</xdr:row>
      <xdr:rowOff>304800</xdr:rowOff>
    </xdr:to>
    <xdr:sp macro="" textlink="">
      <xdr:nvSpPr>
        <xdr:cNvPr id="43" name="Half Frame 42"/>
        <xdr:cNvSpPr/>
      </xdr:nvSpPr>
      <xdr:spPr bwMode="auto">
        <a:xfrm>
          <a:off x="0" y="14589125"/>
          <a:ext cx="3055648" cy="4114800"/>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238125</xdr:colOff>
      <xdr:row>71</xdr:row>
      <xdr:rowOff>0</xdr:rowOff>
    </xdr:from>
    <xdr:to>
      <xdr:col>4</xdr:col>
      <xdr:colOff>156452</xdr:colOff>
      <xdr:row>72</xdr:row>
      <xdr:rowOff>225730</xdr:rowOff>
    </xdr:to>
    <xdr:sp macro="" textlink="">
      <xdr:nvSpPr>
        <xdr:cNvPr id="46" name="TextBox 45"/>
        <xdr:cNvSpPr txBox="1"/>
      </xdr:nvSpPr>
      <xdr:spPr bwMode="auto">
        <a:xfrm>
          <a:off x="238125" y="14589125"/>
          <a:ext cx="2331327" cy="987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800" b="1" cap="small" baseline="0">
              <a:solidFill>
                <a:sysClr val="windowText" lastClr="000000"/>
              </a:solidFill>
              <a:latin typeface="+mj-lt"/>
            </a:rPr>
            <a:t>Primary</a:t>
          </a:r>
        </a:p>
        <a:p>
          <a:r>
            <a:rPr lang="en-US" sz="2800" b="1" cap="small" baseline="0">
              <a:solidFill>
                <a:sysClr val="windowText" lastClr="000000"/>
              </a:solidFill>
              <a:latin typeface="+mj-lt"/>
            </a:rPr>
            <a:t>Hospitals</a:t>
          </a:r>
        </a:p>
      </xdr:txBody>
    </xdr:sp>
    <xdr:clientData/>
  </xdr:twoCellAnchor>
  <xdr:twoCellAnchor>
    <xdr:from>
      <xdr:col>0</xdr:col>
      <xdr:colOff>111125</xdr:colOff>
      <xdr:row>0</xdr:row>
      <xdr:rowOff>79375</xdr:rowOff>
    </xdr:from>
    <xdr:to>
      <xdr:col>5</xdr:col>
      <xdr:colOff>66783</xdr:colOff>
      <xdr:row>10</xdr:row>
      <xdr:rowOff>123668</xdr:rowOff>
    </xdr:to>
    <xdr:sp macro="" textlink="">
      <xdr:nvSpPr>
        <xdr:cNvPr id="47" name="Rounded Rectangle 46"/>
        <xdr:cNvSpPr/>
      </xdr:nvSpPr>
      <xdr:spPr bwMode="auto">
        <a:xfrm>
          <a:off x="111125" y="79375"/>
          <a:ext cx="2971908" cy="1949293"/>
        </a:xfrm>
        <a:prstGeom prst="roundRect">
          <a:avLst>
            <a:gd name="adj" fmla="val 4604"/>
          </a:avLst>
        </a:prstGeom>
        <a:blipFill>
          <a:blip xmlns:r="http://schemas.openxmlformats.org/officeDocument/2006/relationships" r:embed="rId3"/>
          <a:stretch>
            <a:fillRect/>
          </a:stretch>
        </a:blip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501905</xdr:colOff>
      <xdr:row>9</xdr:row>
      <xdr:rowOff>105041</xdr:rowOff>
    </xdr:from>
    <xdr:to>
      <xdr:col>5</xdr:col>
      <xdr:colOff>18380</xdr:colOff>
      <xdr:row>10</xdr:row>
      <xdr:rowOff>142746</xdr:rowOff>
    </xdr:to>
    <xdr:sp macro="" textlink="">
      <xdr:nvSpPr>
        <xdr:cNvPr id="48" name="TextBox 47"/>
        <xdr:cNvSpPr txBox="1"/>
      </xdr:nvSpPr>
      <xdr:spPr bwMode="auto">
        <a:xfrm>
          <a:off x="1708405" y="1819541"/>
          <a:ext cx="1326225" cy="22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bg1"/>
              </a:solidFill>
            </a:rPr>
            <a:t>Photo: PATH/Amy MacIver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12</xdr:row>
      <xdr:rowOff>152400</xdr:rowOff>
    </xdr:from>
    <xdr:to>
      <xdr:col>19</xdr:col>
      <xdr:colOff>38266</xdr:colOff>
      <xdr:row>66</xdr:row>
      <xdr:rowOff>152399</xdr:rowOff>
    </xdr:to>
    <xdr:grpSp>
      <xdr:nvGrpSpPr>
        <xdr:cNvPr id="138788" name="Group 3"/>
        <xdr:cNvGrpSpPr>
          <a:grpSpLocks/>
        </xdr:cNvGrpSpPr>
      </xdr:nvGrpSpPr>
      <xdr:grpSpPr bwMode="auto">
        <a:xfrm>
          <a:off x="57149" y="2428875"/>
          <a:ext cx="11925467" cy="53254274"/>
          <a:chOff x="9447" y="2407443"/>
          <a:chExt cx="11829173" cy="60604615"/>
        </a:xfrm>
      </xdr:grpSpPr>
      <xdr:grpSp>
        <xdr:nvGrpSpPr>
          <xdr:cNvPr id="138797" name="Group 4"/>
          <xdr:cNvGrpSpPr>
            <a:grpSpLocks/>
          </xdr:cNvGrpSpPr>
        </xdr:nvGrpSpPr>
        <xdr:grpSpPr bwMode="auto">
          <a:xfrm>
            <a:off x="9448" y="2407443"/>
            <a:ext cx="11829172" cy="35607577"/>
            <a:chOff x="11829" y="2413796"/>
            <a:chExt cx="11741709" cy="35518588"/>
          </a:xfrm>
        </xdr:grpSpPr>
        <xdr:sp macro="" textlink="">
          <xdr:nvSpPr>
            <xdr:cNvPr id="2" name="Rounded Rectangle 1"/>
            <xdr:cNvSpPr/>
          </xdr:nvSpPr>
          <xdr:spPr>
            <a:xfrm>
              <a:off x="2862851" y="2437495"/>
              <a:ext cx="8890687" cy="33297938"/>
            </a:xfrm>
            <a:prstGeom prst="roundRect">
              <a:avLst>
                <a:gd name="adj" fmla="val 1024"/>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2" name="Half Frame 11"/>
            <xdr:cNvSpPr/>
          </xdr:nvSpPr>
          <xdr:spPr>
            <a:xfrm>
              <a:off x="11829" y="2413796"/>
              <a:ext cx="3291805" cy="35518588"/>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 name="TextBox 12"/>
            <xdr:cNvSpPr txBox="1"/>
          </xdr:nvSpPr>
          <xdr:spPr>
            <a:xfrm>
              <a:off x="68099" y="2482841"/>
              <a:ext cx="2569671" cy="5227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Definitions</a:t>
              </a:r>
            </a:p>
          </xdr:txBody>
        </xdr:sp>
      </xdr:grpSp>
      <xdr:grpSp>
        <xdr:nvGrpSpPr>
          <xdr:cNvPr id="138798" name="Group 5"/>
          <xdr:cNvGrpSpPr>
            <a:grpSpLocks/>
          </xdr:cNvGrpSpPr>
        </xdr:nvGrpSpPr>
        <xdr:grpSpPr bwMode="auto">
          <a:xfrm>
            <a:off x="9447" y="36028801"/>
            <a:ext cx="11813223" cy="26983257"/>
            <a:chOff x="9379" y="35947541"/>
            <a:chExt cx="11728237" cy="26753315"/>
          </a:xfrm>
        </xdr:grpSpPr>
        <xdr:sp macro="" textlink="">
          <xdr:nvSpPr>
            <xdr:cNvPr id="3" name="Rounded Rectangle 2"/>
            <xdr:cNvSpPr/>
          </xdr:nvSpPr>
          <xdr:spPr>
            <a:xfrm>
              <a:off x="2851596" y="35957609"/>
              <a:ext cx="8886020" cy="26743247"/>
            </a:xfrm>
            <a:prstGeom prst="roundRect">
              <a:avLst>
                <a:gd name="adj" fmla="val 1116"/>
              </a:avLst>
            </a:prstGeom>
            <a:noFill/>
            <a:ln w="762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5" name="Half Frame 14"/>
            <xdr:cNvSpPr/>
          </xdr:nvSpPr>
          <xdr:spPr>
            <a:xfrm>
              <a:off x="9379" y="35947541"/>
              <a:ext cx="3273707" cy="26732087"/>
            </a:xfrm>
            <a:prstGeom prst="halfFrame">
              <a:avLst>
                <a:gd name="adj1" fmla="val 1984"/>
                <a:gd name="adj2" fmla="val 2157"/>
              </a:avLst>
            </a:prstGeom>
            <a:solidFill>
              <a:srgbClr val="718997"/>
            </a:solidFill>
            <a:ln w="1270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6" name="TextBox 15"/>
            <xdr:cNvSpPr txBox="1"/>
          </xdr:nvSpPr>
          <xdr:spPr>
            <a:xfrm>
              <a:off x="309548" y="36095735"/>
              <a:ext cx="2551428" cy="49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cap="small" baseline="0">
                  <a:solidFill>
                    <a:sysClr val="windowText" lastClr="000000"/>
                  </a:solidFill>
                  <a:latin typeface="+mj-lt"/>
                </a:rPr>
                <a:t>Assumptions</a:t>
              </a:r>
            </a:p>
          </xdr:txBody>
        </xdr:sp>
      </xdr:grpSp>
    </xdr:grpSp>
    <xdr:clientData/>
  </xdr:twoCellAnchor>
  <xdr:twoCellAnchor>
    <xdr:from>
      <xdr:col>0</xdr:col>
      <xdr:colOff>76200</xdr:colOff>
      <xdr:row>0</xdr:row>
      <xdr:rowOff>57150</xdr:rowOff>
    </xdr:from>
    <xdr:to>
      <xdr:col>19</xdr:col>
      <xdr:colOff>247650</xdr:colOff>
      <xdr:row>10</xdr:row>
      <xdr:rowOff>142875</xdr:rowOff>
    </xdr:to>
    <xdr:grpSp>
      <xdr:nvGrpSpPr>
        <xdr:cNvPr id="138789" name="Group 3"/>
        <xdr:cNvGrpSpPr>
          <a:grpSpLocks/>
        </xdr:cNvGrpSpPr>
      </xdr:nvGrpSpPr>
      <xdr:grpSpPr bwMode="auto">
        <a:xfrm>
          <a:off x="76200" y="57150"/>
          <a:ext cx="12115800" cy="1990725"/>
          <a:chOff x="76200" y="57150"/>
          <a:chExt cx="12080081" cy="1994054"/>
        </a:xfrm>
      </xdr:grpSpPr>
      <xdr:sp macro="" textlink="">
        <xdr:nvSpPr>
          <xdr:cNvPr id="18" name="Rounded Rectangle 17"/>
          <xdr:cNvSpPr/>
        </xdr:nvSpPr>
        <xdr:spPr bwMode="auto">
          <a:xfrm>
            <a:off x="3096220" y="76232"/>
            <a:ext cx="6913757" cy="763274"/>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800" b="1" i="0" cap="small" baseline="0">
                <a:solidFill>
                  <a:schemeClr val="lt1"/>
                </a:solidFill>
                <a:effectLst/>
                <a:latin typeface="+mj-lt"/>
                <a:ea typeface="+mn-ea"/>
                <a:cs typeface="+mn-cs"/>
              </a:rPr>
              <a:t>Quantification Tool for Basic Neonatal Resuscitation Commodities </a:t>
            </a:r>
            <a:endParaRPr lang="en-US" sz="1800">
              <a:effectLst/>
              <a:latin typeface="+mj-lt"/>
            </a:endParaRPr>
          </a:p>
          <a:p>
            <a:pPr eaLnBrk="1" fontAlgn="auto" latinLnBrk="0" hangingPunct="1"/>
            <a:r>
              <a:rPr lang="en-US" sz="1400" b="1" i="0" cap="small" baseline="0">
                <a:solidFill>
                  <a:schemeClr val="lt1"/>
                </a:solidFill>
                <a:effectLst/>
                <a:latin typeface="+mj-lt"/>
                <a:ea typeface="+mn-ea"/>
                <a:cs typeface="+mn-cs"/>
              </a:rPr>
              <a:t>Version 2 (April 2016)</a:t>
            </a:r>
            <a:endParaRPr lang="en-US" sz="1400">
              <a:effectLst/>
              <a:latin typeface="+mj-lt"/>
            </a:endParaRPr>
          </a:p>
        </xdr:txBody>
      </xdr:sp>
      <xdr:sp macro="" textlink="">
        <xdr:nvSpPr>
          <xdr:cNvPr id="19" name="Rounded Rectangle 18"/>
          <xdr:cNvSpPr/>
        </xdr:nvSpPr>
        <xdr:spPr bwMode="auto">
          <a:xfrm>
            <a:off x="3086723" y="915834"/>
            <a:ext cx="9069558" cy="1135370"/>
          </a:xfrm>
          <a:prstGeom prst="roundRect">
            <a:avLst>
              <a:gd name="adj" fmla="val 6389"/>
            </a:avLst>
          </a:prstGeom>
          <a:solidFill>
            <a:sysClr val="window" lastClr="FFFFFF"/>
          </a:solid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cap="small" baseline="0">
                <a:solidFill>
                  <a:srgbClr val="718997"/>
                </a:solidFill>
                <a:latin typeface="+mj-lt"/>
              </a:rPr>
              <a:t>Appendix: Definitions and Assumptions</a:t>
            </a:r>
          </a:p>
        </xdr:txBody>
      </xdr:sp>
      <xdr:sp macro="" textlink="">
        <xdr:nvSpPr>
          <xdr:cNvPr id="22" name="Rounded Rectangle 21">
            <a:hlinkClick xmlns:r="http://schemas.openxmlformats.org/officeDocument/2006/relationships" r:id="rId1"/>
          </xdr:cNvPr>
          <xdr:cNvSpPr/>
        </xdr:nvSpPr>
        <xdr:spPr bwMode="auto">
          <a:xfrm>
            <a:off x="10171425" y="76232"/>
            <a:ext cx="1946868" cy="629701"/>
          </a:xfrm>
          <a:prstGeom prst="roundRect">
            <a:avLst>
              <a:gd name="adj" fmla="val 8975"/>
            </a:avLst>
          </a:prstGeom>
          <a:solidFill>
            <a:srgbClr val="718997"/>
          </a:solidFill>
          <a:ln w="57150">
            <a:solidFill>
              <a:srgbClr val="71899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cap="small" baseline="0">
                <a:solidFill>
                  <a:schemeClr val="bg1"/>
                </a:solidFill>
                <a:latin typeface="+mj-lt"/>
              </a:rPr>
              <a:t>Back</a:t>
            </a:r>
          </a:p>
        </xdr:txBody>
      </xdr:sp>
      <xdr:sp macro="" textlink="">
        <xdr:nvSpPr>
          <xdr:cNvPr id="23" name="Right Arrow 22">
            <a:hlinkClick xmlns:r="http://schemas.openxmlformats.org/officeDocument/2006/relationships" r:id="rId1"/>
          </xdr:cNvPr>
          <xdr:cNvSpPr/>
        </xdr:nvSpPr>
        <xdr:spPr bwMode="auto">
          <a:xfrm rot="10800000">
            <a:off x="11064135" y="152559"/>
            <a:ext cx="873717" cy="457965"/>
          </a:xfrm>
          <a:prstGeom prst="rightArrow">
            <a:avLst/>
          </a:prstGeom>
          <a:solidFill>
            <a:srgbClr val="8D4A45"/>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4" name="Rounded Rectangle 23"/>
          <xdr:cNvSpPr/>
        </xdr:nvSpPr>
        <xdr:spPr bwMode="auto">
          <a:xfrm>
            <a:off x="76200" y="57150"/>
            <a:ext cx="2934548" cy="1917727"/>
          </a:xfrm>
          <a:prstGeom prst="roundRect">
            <a:avLst>
              <a:gd name="adj" fmla="val 4604"/>
            </a:avLst>
          </a:prstGeom>
          <a:blipFill>
            <a:blip xmlns:r="http://schemas.openxmlformats.org/officeDocument/2006/relationships" r:embed="rId2"/>
            <a:stretch>
              <a:fillRect/>
            </a:stretch>
          </a:blipFill>
          <a:ln w="571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1" name="TextBox 10"/>
          <xdr:cNvSpPr txBox="1"/>
        </xdr:nvSpPr>
        <xdr:spPr bwMode="auto">
          <a:xfrm>
            <a:off x="3124711" y="1354716"/>
            <a:ext cx="6828285" cy="658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This section provides definitions</a:t>
            </a:r>
            <a:r>
              <a:rPr lang="en-US" sz="1100" baseline="0">
                <a:solidFill>
                  <a:sysClr val="windowText" lastClr="000000"/>
                </a:solidFill>
              </a:rPr>
              <a:t> </a:t>
            </a:r>
            <a:r>
              <a:rPr lang="en-US" sz="1100">
                <a:solidFill>
                  <a:sysClr val="windowText" lastClr="000000"/>
                </a:solidFill>
              </a:rPr>
              <a:t> and</a:t>
            </a:r>
            <a:r>
              <a:rPr lang="en-US" sz="1100" baseline="0">
                <a:solidFill>
                  <a:sysClr val="windowText" lastClr="000000"/>
                </a:solidFill>
              </a:rPr>
              <a:t> explains the assumptions </a:t>
            </a:r>
            <a:r>
              <a:rPr lang="en-US" sz="1100">
                <a:solidFill>
                  <a:sysClr val="windowText" lastClr="000000"/>
                </a:solidFill>
              </a:rPr>
              <a:t>behind the quantification tool as well as details on where information can usually be obtained.</a:t>
            </a:r>
          </a:p>
        </xdr:txBody>
      </xdr:sp>
      <xdr:sp macro="" textlink="">
        <xdr:nvSpPr>
          <xdr:cNvPr id="14" name="TextBox 13"/>
          <xdr:cNvSpPr txBox="1"/>
        </xdr:nvSpPr>
        <xdr:spPr bwMode="auto">
          <a:xfrm>
            <a:off x="1662185" y="1755435"/>
            <a:ext cx="1310575" cy="228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bg1"/>
                </a:solidFill>
              </a:rPr>
              <a:t>Photo: PATH/Amy MacIver</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cbi.nlm.nih.gov/books/NBK11737/" TargetMode="External"/><Relationship Id="rId3" Type="http://schemas.openxmlformats.org/officeDocument/2006/relationships/hyperlink" Target="http://www.who.int/medical_devices/countries/en/" TargetMode="External"/><Relationship Id="rId7" Type="http://schemas.openxmlformats.org/officeDocument/2006/relationships/hyperlink" Target="http://www.ncbi.nlm.nih.gov/books/NBK11737/" TargetMode="External"/><Relationship Id="rId12" Type="http://schemas.openxmlformats.org/officeDocument/2006/relationships/drawing" Target="../drawings/drawing4.xml"/><Relationship Id="rId2" Type="http://schemas.openxmlformats.org/officeDocument/2006/relationships/hyperlink" Target="http://www.who.int/medical_devices/countries/en/" TargetMode="External"/><Relationship Id="rId1" Type="http://schemas.openxmlformats.org/officeDocument/2006/relationships/hyperlink" Target="http://www.who.int/medical_devices/countries/en/" TargetMode="External"/><Relationship Id="rId6" Type="http://schemas.openxmlformats.org/officeDocument/2006/relationships/hyperlink" Target="http://www.ncbi.nlm.nih.gov/books/NBK11737/" TargetMode="External"/><Relationship Id="rId11" Type="http://schemas.openxmlformats.org/officeDocument/2006/relationships/printerSettings" Target="../printerSettings/printerSettings4.bin"/><Relationship Id="rId5" Type="http://schemas.openxmlformats.org/officeDocument/2006/relationships/hyperlink" Target="http://www.who.int/maternal_child_adolescent/documents/basic_newborn_resuscitation/en/" TargetMode="External"/><Relationship Id="rId10" Type="http://schemas.openxmlformats.org/officeDocument/2006/relationships/hyperlink" Target="http://www.emro.who.int/child-health/IMCI-preservice-training/what-is-it" TargetMode="External"/><Relationship Id="rId4" Type="http://schemas.openxmlformats.org/officeDocument/2006/relationships/hyperlink" Target="http://apps.who.int/gho/indicatorregistry/App_Main/view_indicator.aspx?iid=25" TargetMode="External"/><Relationship Id="rId9" Type="http://schemas.openxmlformats.org/officeDocument/2006/relationships/hyperlink" Target="http://www.emro.who.int/child-health/IMCI-preservice-training/what-is-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104"/>
  <sheetViews>
    <sheetView showGridLines="0" showRowColHeaders="0" zoomScaleNormal="100" workbookViewId="0">
      <pane ySplit="11" topLeftCell="A12" activePane="bottomLeft" state="frozen"/>
      <selection pane="bottomLeft" activeCell="Q24" sqref="Q24"/>
    </sheetView>
  </sheetViews>
  <sheetFormatPr defaultColWidth="9.140625" defaultRowHeight="15" x14ac:dyDescent="0.25"/>
  <cols>
    <col min="1" max="15" width="9.140625" style="36"/>
    <col min="16" max="16" width="9.5703125" style="36" customWidth="1"/>
    <col min="17" max="18" width="9.140625" style="36"/>
    <col min="19" max="19" width="9.42578125" style="36" customWidth="1"/>
    <col min="20" max="20" width="9.140625" style="36" customWidth="1"/>
    <col min="21" max="16384" width="9.140625" style="36"/>
  </cols>
  <sheetData>
    <row r="1" s="35" customFormat="1" x14ac:dyDescent="0.25"/>
    <row r="2" s="35" customFormat="1" x14ac:dyDescent="0.25"/>
    <row r="3" s="35" customFormat="1" x14ac:dyDescent="0.25"/>
    <row r="4" s="35" customFormat="1" x14ac:dyDescent="0.25"/>
    <row r="5" s="35" customFormat="1" x14ac:dyDescent="0.25"/>
    <row r="6" s="35" customFormat="1" x14ac:dyDescent="0.25"/>
    <row r="7" s="35" customFormat="1" x14ac:dyDescent="0.25"/>
    <row r="8" s="35" customFormat="1" x14ac:dyDescent="0.25"/>
    <row r="9" s="35" customFormat="1" x14ac:dyDescent="0.25"/>
    <row r="10" s="35" customFormat="1" x14ac:dyDescent="0.25"/>
    <row r="11" s="35" customFormat="1" ht="14.25" customHeight="1" x14ac:dyDescent="0.25"/>
    <row r="19" ht="12" customHeight="1" x14ac:dyDescent="0.25"/>
    <row r="20" hidden="1" x14ac:dyDescent="0.25"/>
    <row r="23" ht="24.75" customHeight="1" x14ac:dyDescent="0.25"/>
    <row r="40" ht="17.25" customHeight="1" x14ac:dyDescent="0.25"/>
    <row r="54" ht="11.25" customHeight="1" x14ac:dyDescent="0.25"/>
    <row r="55" ht="6.75" customHeight="1" x14ac:dyDescent="0.25"/>
    <row r="56" ht="13.5" customHeight="1" x14ac:dyDescent="0.25"/>
    <row r="61" ht="17.25" customHeight="1" x14ac:dyDescent="0.25"/>
    <row r="63" ht="27.75" customHeight="1" x14ac:dyDescent="0.25"/>
    <row r="65" spans="6:16" ht="18" customHeight="1" x14ac:dyDescent="0.25">
      <c r="F65" s="73"/>
      <c r="G65" s="73"/>
      <c r="H65" s="73"/>
      <c r="I65" s="73"/>
      <c r="J65" s="73"/>
      <c r="K65" s="73"/>
      <c r="L65" s="73"/>
      <c r="M65" s="73"/>
      <c r="N65" s="73"/>
      <c r="O65" s="73"/>
      <c r="P65" s="73"/>
    </row>
    <row r="73" spans="6:16" ht="12" customHeight="1" x14ac:dyDescent="0.25"/>
    <row r="74" spans="6:16" hidden="1" x14ac:dyDescent="0.25"/>
    <row r="75" spans="6:16" ht="54" customHeight="1" x14ac:dyDescent="0.25"/>
    <row r="104" ht="21.75" customHeight="1" x14ac:dyDescent="0.25"/>
  </sheetData>
  <sheetProtection algorithmName="SHA-512" hashValue="YEGdPqiKotarfMY+uZrxona5ONIXTIGNAVl4iTTP00SK2Zy+XSuZUj7ZFhRK/bb00wrxVnLgsrt2kvHCi5SDXg==" saltValue="Gqy+NrusoiHxEU2XTLgZxw==" spinCount="100000" sheet="1" objects="1" scenarios="1" selectLockedCells="1" selectUnlockedCells="1"/>
  <mergeCells count="1">
    <mergeCell ref="F65:P65"/>
  </mergeCells>
  <pageMargins left="0.25" right="0.25" top="0.75" bottom="0.75" header="0.3" footer="0.3"/>
  <pageSetup scale="40" orientation="portrait" r:id="rId1"/>
  <rowBreaks count="1" manualBreakCount="1">
    <brk id="40" max="16383"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V68"/>
  <sheetViews>
    <sheetView showGridLines="0" showRowColHeaders="0" zoomScaleNormal="100" zoomScalePageLayoutView="50" workbookViewId="0">
      <pane ySplit="11" topLeftCell="A12" activePane="bottomLeft" state="frozen"/>
      <selection pane="bottomLeft" activeCell="K15" sqref="K15"/>
    </sheetView>
  </sheetViews>
  <sheetFormatPr defaultColWidth="9.140625" defaultRowHeight="15" x14ac:dyDescent="0.25"/>
  <cols>
    <col min="1" max="4" width="9.140625" style="36"/>
    <col min="5" max="5" width="9.140625" style="36" customWidth="1"/>
    <col min="6" max="6" width="9.140625" style="36"/>
    <col min="7" max="7" width="9.5703125" style="36" customWidth="1"/>
    <col min="8" max="9" width="9.140625" style="36"/>
    <col min="10" max="10" width="10" style="36" customWidth="1"/>
    <col min="11" max="11" width="11.42578125" style="36" customWidth="1"/>
    <col min="12" max="12" width="12.42578125" style="36" customWidth="1"/>
    <col min="13" max="13" width="11.42578125" style="36" customWidth="1"/>
    <col min="14" max="14" width="9.5703125" style="36" customWidth="1"/>
    <col min="15" max="15" width="8.5703125" style="36" customWidth="1"/>
    <col min="16" max="16" width="7.42578125" style="36" customWidth="1"/>
    <col min="17" max="16384" width="9.140625" style="36"/>
  </cols>
  <sheetData>
    <row r="1" spans="6:22" s="35" customFormat="1" x14ac:dyDescent="0.25"/>
    <row r="2" spans="6:22" s="35" customFormat="1" x14ac:dyDescent="0.25"/>
    <row r="3" spans="6:22" s="35" customFormat="1" x14ac:dyDescent="0.25"/>
    <row r="4" spans="6:22" s="35" customFormat="1" x14ac:dyDescent="0.25"/>
    <row r="5" spans="6:22" s="35" customFormat="1" x14ac:dyDescent="0.25"/>
    <row r="6" spans="6:22" s="35" customFormat="1" x14ac:dyDescent="0.25"/>
    <row r="7" spans="6:22" s="35" customFormat="1" x14ac:dyDescent="0.25"/>
    <row r="8" spans="6:22" s="35" customFormat="1" x14ac:dyDescent="0.25"/>
    <row r="9" spans="6:22" s="35" customFormat="1" x14ac:dyDescent="0.25"/>
    <row r="10" spans="6:22" s="35" customFormat="1" x14ac:dyDescent="0.25"/>
    <row r="11" spans="6:22" s="35" customFormat="1" ht="14.25" customHeight="1" x14ac:dyDescent="0.25"/>
    <row r="14" spans="6:22" ht="32.25" customHeight="1" x14ac:dyDescent="0.25">
      <c r="F14" s="84" t="s">
        <v>0</v>
      </c>
      <c r="G14" s="84"/>
      <c r="H14" s="84"/>
      <c r="I14" s="84"/>
      <c r="J14" s="84"/>
      <c r="K14" s="67" t="s">
        <v>36</v>
      </c>
      <c r="L14" s="67" t="s">
        <v>130</v>
      </c>
      <c r="M14" s="67" t="s">
        <v>35</v>
      </c>
      <c r="N14" s="67" t="s">
        <v>131</v>
      </c>
      <c r="O14" s="67" t="s">
        <v>34</v>
      </c>
      <c r="P14" s="67" t="s">
        <v>4</v>
      </c>
      <c r="V14" s="44"/>
    </row>
    <row r="15" spans="6:22" ht="24" customHeight="1" x14ac:dyDescent="0.25">
      <c r="F15" s="97" t="s">
        <v>1</v>
      </c>
      <c r="G15" s="97"/>
      <c r="H15" s="97"/>
      <c r="I15" s="97"/>
      <c r="J15" s="97"/>
      <c r="K15" s="37"/>
      <c r="L15" s="37"/>
      <c r="M15" s="37"/>
      <c r="N15" s="37"/>
      <c r="O15" s="37"/>
      <c r="P15" s="37"/>
      <c r="R15" s="50"/>
    </row>
    <row r="16" spans="6:22" ht="27.95" customHeight="1" x14ac:dyDescent="0.25">
      <c r="F16" s="97" t="s">
        <v>137</v>
      </c>
      <c r="G16" s="97"/>
      <c r="H16" s="97"/>
      <c r="I16" s="97"/>
      <c r="J16" s="97"/>
      <c r="K16" s="38">
        <v>4</v>
      </c>
      <c r="L16" s="38">
        <v>2</v>
      </c>
      <c r="M16" s="38">
        <v>2</v>
      </c>
      <c r="N16" s="38">
        <v>1</v>
      </c>
      <c r="O16" s="38">
        <v>1</v>
      </c>
      <c r="P16" s="38">
        <v>0</v>
      </c>
    </row>
    <row r="17" spans="6:18" ht="24" customHeight="1" x14ac:dyDescent="0.25">
      <c r="F17" s="98" t="s">
        <v>62</v>
      </c>
      <c r="G17" s="99"/>
      <c r="H17" s="99"/>
      <c r="I17" s="99"/>
      <c r="J17" s="100"/>
      <c r="K17" s="38">
        <v>2</v>
      </c>
      <c r="L17" s="38">
        <v>2</v>
      </c>
      <c r="M17" s="38">
        <v>2</v>
      </c>
      <c r="N17" s="38">
        <v>0</v>
      </c>
      <c r="O17" s="38">
        <v>0</v>
      </c>
      <c r="P17" s="38">
        <v>0</v>
      </c>
    </row>
    <row r="18" spans="6:18" ht="27.95" customHeight="1" x14ac:dyDescent="0.25">
      <c r="F18" s="97" t="s">
        <v>2</v>
      </c>
      <c r="G18" s="97"/>
      <c r="H18" s="97"/>
      <c r="I18" s="97"/>
      <c r="J18" s="97"/>
      <c r="K18" s="38">
        <v>1</v>
      </c>
      <c r="L18" s="38">
        <v>1</v>
      </c>
      <c r="M18" s="38">
        <v>1</v>
      </c>
      <c r="N18" s="38">
        <v>1</v>
      </c>
      <c r="O18" s="38">
        <v>0</v>
      </c>
      <c r="P18" s="38">
        <v>0</v>
      </c>
    </row>
    <row r="19" spans="6:18" ht="27.95" customHeight="1" x14ac:dyDescent="0.25">
      <c r="F19" s="97" t="s">
        <v>3</v>
      </c>
      <c r="G19" s="97"/>
      <c r="H19" s="97"/>
      <c r="I19" s="97"/>
      <c r="J19" s="97"/>
      <c r="K19" s="38">
        <v>1</v>
      </c>
      <c r="L19" s="38">
        <v>2</v>
      </c>
      <c r="M19" s="38">
        <v>1</v>
      </c>
      <c r="N19" s="38">
        <v>0</v>
      </c>
      <c r="O19" s="38">
        <v>0</v>
      </c>
      <c r="P19" s="38">
        <v>0</v>
      </c>
    </row>
    <row r="20" spans="6:18" ht="27.95" customHeight="1" x14ac:dyDescent="0.25">
      <c r="F20" s="97" t="s">
        <v>73</v>
      </c>
      <c r="G20" s="97"/>
      <c r="H20" s="97"/>
      <c r="I20" s="97"/>
      <c r="J20" s="97"/>
      <c r="K20" s="38">
        <v>2</v>
      </c>
      <c r="L20" s="38">
        <v>2</v>
      </c>
      <c r="M20" s="38">
        <v>1</v>
      </c>
      <c r="N20" s="38">
        <v>1</v>
      </c>
      <c r="O20" s="38">
        <v>0</v>
      </c>
      <c r="P20" s="38">
        <v>0</v>
      </c>
    </row>
    <row r="21" spans="6:18" ht="24" customHeight="1" x14ac:dyDescent="0.25">
      <c r="F21" s="83" t="s">
        <v>4</v>
      </c>
      <c r="G21" s="83"/>
      <c r="H21" s="83"/>
      <c r="I21" s="83"/>
      <c r="J21" s="83"/>
      <c r="K21" s="38">
        <v>0</v>
      </c>
      <c r="L21" s="38">
        <v>0</v>
      </c>
      <c r="M21" s="38">
        <v>0</v>
      </c>
      <c r="N21" s="38">
        <v>0</v>
      </c>
      <c r="O21" s="38">
        <v>0</v>
      </c>
      <c r="P21" s="38">
        <v>0</v>
      </c>
    </row>
    <row r="22" spans="6:18" ht="24" customHeight="1" x14ac:dyDescent="0.25">
      <c r="F22" s="83" t="s">
        <v>4</v>
      </c>
      <c r="G22" s="83"/>
      <c r="H22" s="83"/>
      <c r="I22" s="83"/>
      <c r="J22" s="83"/>
      <c r="K22" s="38">
        <v>0</v>
      </c>
      <c r="L22" s="38">
        <v>0</v>
      </c>
      <c r="M22" s="38">
        <v>0</v>
      </c>
      <c r="N22" s="38">
        <v>0</v>
      </c>
      <c r="O22" s="38">
        <v>0</v>
      </c>
      <c r="P22" s="38">
        <v>0</v>
      </c>
    </row>
    <row r="23" spans="6:18" ht="24" hidden="1" customHeight="1" x14ac:dyDescent="0.25">
      <c r="F23" s="76" t="s">
        <v>26</v>
      </c>
      <c r="G23" s="77"/>
      <c r="H23" s="77"/>
      <c r="I23" s="77"/>
      <c r="J23" s="78"/>
      <c r="K23" s="45">
        <f t="shared" ref="K23:P23" si="0">SUM(K16:K22)</f>
        <v>10</v>
      </c>
      <c r="L23" s="45">
        <f t="shared" si="0"/>
        <v>9</v>
      </c>
      <c r="M23" s="45">
        <f t="shared" si="0"/>
        <v>7</v>
      </c>
      <c r="N23" s="45">
        <f t="shared" si="0"/>
        <v>3</v>
      </c>
      <c r="O23" s="45">
        <f t="shared" si="0"/>
        <v>1</v>
      </c>
      <c r="P23" s="45">
        <f t="shared" si="0"/>
        <v>0</v>
      </c>
      <c r="Q23" s="46"/>
      <c r="R23" s="46" t="s">
        <v>28</v>
      </c>
    </row>
    <row r="24" spans="6:18" ht="19.5" customHeight="1" x14ac:dyDescent="0.25">
      <c r="F24" s="103" t="s">
        <v>119</v>
      </c>
      <c r="G24" s="103"/>
      <c r="H24" s="103"/>
      <c r="I24" s="103"/>
    </row>
    <row r="25" spans="6:18" ht="60" customHeight="1" x14ac:dyDescent="0.25">
      <c r="F25" s="101" t="s">
        <v>145</v>
      </c>
      <c r="G25" s="102"/>
      <c r="H25" s="102"/>
      <c r="I25" s="102"/>
      <c r="J25" s="102"/>
      <c r="K25" s="102"/>
      <c r="L25" s="102"/>
      <c r="M25" s="102"/>
      <c r="N25" s="102"/>
      <c r="O25" s="102"/>
      <c r="P25" s="102"/>
      <c r="Q25" s="102"/>
    </row>
    <row r="26" spans="6:18" ht="60" customHeight="1" x14ac:dyDescent="0.25">
      <c r="F26" s="102"/>
      <c r="G26" s="102"/>
      <c r="H26" s="102"/>
      <c r="I26" s="102"/>
      <c r="J26" s="102"/>
      <c r="K26" s="102"/>
      <c r="L26" s="102"/>
      <c r="M26" s="102"/>
      <c r="N26" s="102"/>
      <c r="O26" s="102"/>
      <c r="P26" s="102"/>
      <c r="Q26" s="102"/>
    </row>
    <row r="27" spans="6:18" ht="60" customHeight="1" x14ac:dyDescent="0.25">
      <c r="F27" s="104" t="s">
        <v>146</v>
      </c>
      <c r="G27" s="104"/>
      <c r="H27" s="104"/>
      <c r="I27" s="104"/>
      <c r="J27" s="104"/>
      <c r="K27" s="104"/>
      <c r="L27" s="104"/>
      <c r="M27" s="104"/>
      <c r="N27" s="104"/>
      <c r="O27" s="104"/>
      <c r="P27" s="104"/>
      <c r="Q27" s="104"/>
    </row>
    <row r="28" spans="6:18" ht="60" customHeight="1" x14ac:dyDescent="0.25">
      <c r="F28" s="104"/>
      <c r="G28" s="104"/>
      <c r="H28" s="104"/>
      <c r="I28" s="104"/>
      <c r="J28" s="104"/>
      <c r="K28" s="104"/>
      <c r="L28" s="104"/>
      <c r="M28" s="104"/>
      <c r="N28" s="104"/>
      <c r="O28" s="104"/>
      <c r="P28" s="104"/>
      <c r="Q28" s="104"/>
    </row>
    <row r="29" spans="6:18" x14ac:dyDescent="0.25">
      <c r="F29" s="102"/>
      <c r="G29" s="102"/>
      <c r="H29" s="102"/>
      <c r="I29" s="102"/>
      <c r="J29" s="102"/>
      <c r="K29" s="102"/>
      <c r="L29" s="102"/>
      <c r="M29" s="102"/>
      <c r="N29" s="102"/>
      <c r="O29" s="102"/>
      <c r="P29" s="102"/>
      <c r="Q29" s="102"/>
      <c r="R29" s="102"/>
    </row>
    <row r="30" spans="6:18" ht="32.25" customHeight="1" x14ac:dyDescent="0.25">
      <c r="F30" s="84" t="s">
        <v>0</v>
      </c>
      <c r="G30" s="84"/>
      <c r="H30" s="84"/>
      <c r="I30" s="84"/>
      <c r="J30" s="84"/>
      <c r="K30" s="43" t="str">
        <f t="shared" ref="K30:P30" si="1">K14</f>
        <v>Regional hospitals</v>
      </c>
      <c r="L30" s="43" t="str">
        <f t="shared" si="1"/>
        <v>Provincial hospitals</v>
      </c>
      <c r="M30" s="43" t="str">
        <f t="shared" si="1"/>
        <v>District hospitals</v>
      </c>
      <c r="N30" s="43" t="str">
        <f t="shared" si="1"/>
        <v>Health centers</v>
      </c>
      <c r="O30" s="43" t="str">
        <f t="shared" si="1"/>
        <v>Health posts</v>
      </c>
      <c r="P30" s="43" t="str">
        <f t="shared" si="1"/>
        <v>Other</v>
      </c>
    </row>
    <row r="31" spans="6:18" ht="34.5" customHeight="1" x14ac:dyDescent="0.25">
      <c r="F31" s="83" t="s">
        <v>133</v>
      </c>
      <c r="G31" s="83"/>
      <c r="H31" s="83"/>
      <c r="I31" s="83"/>
      <c r="J31" s="83"/>
      <c r="K31" s="38">
        <v>3</v>
      </c>
      <c r="L31" s="38">
        <v>2</v>
      </c>
      <c r="M31" s="38">
        <v>2</v>
      </c>
      <c r="N31" s="38">
        <v>2</v>
      </c>
      <c r="O31" s="38">
        <v>2</v>
      </c>
      <c r="P31" s="38">
        <v>0</v>
      </c>
    </row>
    <row r="32" spans="6:18" ht="34.5" customHeight="1" x14ac:dyDescent="0.25">
      <c r="F32" s="87" t="s">
        <v>134</v>
      </c>
      <c r="G32" s="87"/>
      <c r="H32" s="87"/>
      <c r="I32" s="87"/>
      <c r="J32" s="87"/>
      <c r="K32" s="38">
        <v>3</v>
      </c>
      <c r="L32" s="38">
        <v>2</v>
      </c>
      <c r="M32" s="38">
        <v>2</v>
      </c>
      <c r="N32" s="38">
        <v>2</v>
      </c>
      <c r="O32" s="38">
        <v>2</v>
      </c>
      <c r="P32" s="38">
        <v>0</v>
      </c>
    </row>
    <row r="33" spans="6:21" ht="34.5" customHeight="1" x14ac:dyDescent="0.25">
      <c r="F33" s="74" t="s">
        <v>135</v>
      </c>
      <c r="G33" s="74"/>
      <c r="H33" s="74"/>
      <c r="I33" s="74"/>
      <c r="J33" s="74"/>
      <c r="K33" s="38">
        <v>3</v>
      </c>
      <c r="L33" s="38">
        <v>2</v>
      </c>
      <c r="M33" s="38">
        <v>2</v>
      </c>
      <c r="N33" s="38">
        <v>2</v>
      </c>
      <c r="O33" s="38">
        <v>2</v>
      </c>
      <c r="P33" s="38">
        <v>0</v>
      </c>
    </row>
    <row r="34" spans="6:21" ht="34.5" customHeight="1" x14ac:dyDescent="0.25">
      <c r="F34" s="74" t="s">
        <v>136</v>
      </c>
      <c r="G34" s="74"/>
      <c r="H34" s="74"/>
      <c r="I34" s="74"/>
      <c r="J34" s="74"/>
      <c r="K34" s="38">
        <v>3</v>
      </c>
      <c r="L34" s="38">
        <v>2</v>
      </c>
      <c r="M34" s="38">
        <v>2</v>
      </c>
      <c r="N34" s="38">
        <v>2</v>
      </c>
      <c r="O34" s="38">
        <v>2</v>
      </c>
      <c r="P34" s="38">
        <v>0</v>
      </c>
    </row>
    <row r="35" spans="6:21" ht="34.5" customHeight="1" x14ac:dyDescent="0.25">
      <c r="F35" s="74" t="s">
        <v>132</v>
      </c>
      <c r="G35" s="74"/>
      <c r="H35" s="74"/>
      <c r="I35" s="74"/>
      <c r="J35" s="74"/>
      <c r="K35" s="38">
        <v>3</v>
      </c>
      <c r="L35" s="38">
        <v>3</v>
      </c>
      <c r="M35" s="38">
        <v>3</v>
      </c>
      <c r="N35" s="38">
        <v>1</v>
      </c>
      <c r="O35" s="38">
        <v>0</v>
      </c>
      <c r="P35" s="38">
        <v>0</v>
      </c>
    </row>
    <row r="36" spans="6:21" ht="20.25" customHeight="1" x14ac:dyDescent="0.25">
      <c r="F36" s="92" t="s">
        <v>95</v>
      </c>
      <c r="G36" s="92"/>
      <c r="H36" s="92"/>
      <c r="I36" s="92"/>
      <c r="J36" s="92"/>
      <c r="K36" s="92"/>
      <c r="L36" s="92"/>
      <c r="M36" s="92"/>
      <c r="N36" s="92"/>
      <c r="O36" s="92"/>
      <c r="P36" s="92"/>
      <c r="Q36" s="92"/>
    </row>
    <row r="37" spans="6:21" ht="17.25" customHeight="1" x14ac:dyDescent="0.25">
      <c r="F37" s="91" t="s">
        <v>171</v>
      </c>
      <c r="G37" s="91"/>
      <c r="H37" s="91"/>
      <c r="I37" s="91"/>
      <c r="J37" s="91"/>
      <c r="K37" s="91"/>
      <c r="L37" s="91"/>
      <c r="M37" s="91"/>
      <c r="N37" s="91"/>
      <c r="O37" s="91"/>
      <c r="P37" s="91"/>
      <c r="Q37" s="91"/>
      <c r="R37" s="91"/>
    </row>
    <row r="38" spans="6:21" ht="17.25" customHeight="1" x14ac:dyDescent="0.25">
      <c r="F38" s="91"/>
      <c r="G38" s="91"/>
      <c r="H38" s="91"/>
      <c r="I38" s="91"/>
      <c r="J38" s="91"/>
      <c r="K38" s="91"/>
      <c r="L38" s="91"/>
      <c r="M38" s="91"/>
      <c r="N38" s="91"/>
      <c r="O38" s="91"/>
      <c r="P38" s="91"/>
      <c r="Q38" s="91"/>
      <c r="R38" s="91"/>
    </row>
    <row r="39" spans="6:21" ht="17.25" customHeight="1" x14ac:dyDescent="0.25">
      <c r="F39" s="91"/>
      <c r="G39" s="91"/>
      <c r="H39" s="91"/>
      <c r="I39" s="91"/>
      <c r="J39" s="91"/>
      <c r="K39" s="91"/>
      <c r="L39" s="91"/>
      <c r="M39" s="91"/>
      <c r="N39" s="91"/>
      <c r="O39" s="91"/>
      <c r="P39" s="91"/>
      <c r="Q39" s="91"/>
      <c r="R39" s="91"/>
    </row>
    <row r="40" spans="6:21" ht="17.25" customHeight="1" x14ac:dyDescent="0.25">
      <c r="F40" s="91"/>
      <c r="G40" s="91"/>
      <c r="H40" s="91"/>
      <c r="I40" s="91"/>
      <c r="J40" s="91"/>
      <c r="K40" s="91"/>
      <c r="L40" s="91"/>
      <c r="M40" s="91"/>
      <c r="N40" s="91"/>
      <c r="O40" s="91"/>
      <c r="P40" s="91"/>
      <c r="Q40" s="91"/>
      <c r="R40" s="91"/>
    </row>
    <row r="41" spans="6:21" ht="17.25" customHeight="1" x14ac:dyDescent="0.25"/>
    <row r="42" spans="6:21" ht="27" customHeight="1" x14ac:dyDescent="0.25">
      <c r="F42" s="79" t="s">
        <v>0</v>
      </c>
      <c r="G42" s="80"/>
      <c r="H42" s="80"/>
      <c r="I42" s="80"/>
      <c r="J42" s="80"/>
      <c r="K42" s="81"/>
      <c r="U42" s="44"/>
    </row>
    <row r="43" spans="6:21" ht="24" customHeight="1" x14ac:dyDescent="0.25">
      <c r="F43" s="83" t="s">
        <v>8</v>
      </c>
      <c r="G43" s="83"/>
      <c r="H43" s="83"/>
      <c r="I43" s="83"/>
      <c r="J43" s="83"/>
      <c r="K43" s="39"/>
    </row>
    <row r="44" spans="6:21" ht="34.5" customHeight="1" x14ac:dyDescent="0.25">
      <c r="F44" s="74" t="s">
        <v>9</v>
      </c>
      <c r="G44" s="74"/>
      <c r="H44" s="74"/>
      <c r="I44" s="74"/>
      <c r="J44" s="74"/>
      <c r="K44" s="40"/>
      <c r="U44" s="44"/>
    </row>
    <row r="45" spans="6:21" ht="24" hidden="1" customHeight="1" x14ac:dyDescent="0.25">
      <c r="F45" s="76" t="s">
        <v>25</v>
      </c>
      <c r="G45" s="77"/>
      <c r="H45" s="77"/>
      <c r="I45" s="77"/>
      <c r="J45" s="78"/>
      <c r="K45" s="45">
        <f>K43*K44</f>
        <v>0</v>
      </c>
      <c r="L45" s="46"/>
      <c r="M45" s="46" t="s">
        <v>28</v>
      </c>
      <c r="U45" s="44"/>
    </row>
    <row r="46" spans="6:21" ht="26.25" customHeight="1" x14ac:dyDescent="0.25">
      <c r="F46" s="74" t="s">
        <v>10</v>
      </c>
      <c r="G46" s="74"/>
      <c r="H46" s="74"/>
      <c r="I46" s="74"/>
      <c r="J46" s="74"/>
      <c r="K46" s="41">
        <v>0.1</v>
      </c>
    </row>
    <row r="47" spans="6:21" ht="21" customHeight="1" x14ac:dyDescent="0.25">
      <c r="F47" s="93" t="s">
        <v>108</v>
      </c>
      <c r="G47" s="94"/>
      <c r="H47" s="94"/>
      <c r="I47" s="94"/>
      <c r="J47" s="94"/>
      <c r="K47" s="94"/>
      <c r="L47" s="94"/>
      <c r="M47" s="94"/>
      <c r="N47" s="94"/>
      <c r="O47" s="94"/>
      <c r="P47" s="94"/>
      <c r="Q47" s="94"/>
    </row>
    <row r="48" spans="6:21" ht="36" customHeight="1" x14ac:dyDescent="0.25">
      <c r="F48" s="94"/>
      <c r="G48" s="94"/>
      <c r="H48" s="94"/>
      <c r="I48" s="94"/>
      <c r="J48" s="94"/>
      <c r="K48" s="94"/>
      <c r="L48" s="94"/>
      <c r="M48" s="94"/>
      <c r="N48" s="94"/>
      <c r="O48" s="94"/>
      <c r="P48" s="94"/>
      <c r="Q48" s="94"/>
    </row>
    <row r="49" spans="6:20" ht="17.25" customHeight="1" x14ac:dyDescent="0.25"/>
    <row r="50" spans="6:20" ht="27" customHeight="1" x14ac:dyDescent="0.25">
      <c r="F50" s="79" t="s">
        <v>0</v>
      </c>
      <c r="G50" s="80"/>
      <c r="H50" s="80"/>
      <c r="I50" s="80"/>
      <c r="J50" s="80"/>
      <c r="K50" s="81"/>
    </row>
    <row r="51" spans="6:20" ht="24" customHeight="1" x14ac:dyDescent="0.25">
      <c r="F51" s="83" t="s">
        <v>11</v>
      </c>
      <c r="G51" s="83"/>
      <c r="H51" s="83"/>
      <c r="I51" s="83"/>
      <c r="J51" s="83"/>
      <c r="K51" s="39"/>
    </row>
    <row r="52" spans="6:20" ht="24" customHeight="1" x14ac:dyDescent="0.25">
      <c r="F52" s="83" t="s">
        <v>12</v>
      </c>
      <c r="G52" s="83"/>
      <c r="H52" s="83"/>
      <c r="I52" s="83"/>
      <c r="J52" s="83"/>
      <c r="K52" s="39"/>
    </row>
    <row r="53" spans="6:20" ht="24" hidden="1" customHeight="1" x14ac:dyDescent="0.25">
      <c r="F53" s="76" t="s">
        <v>24</v>
      </c>
      <c r="G53" s="77"/>
      <c r="H53" s="77"/>
      <c r="I53" s="77"/>
      <c r="J53" s="78"/>
      <c r="K53" s="45">
        <f>K51*K52</f>
        <v>0</v>
      </c>
      <c r="L53" s="46"/>
      <c r="M53" s="46" t="s">
        <v>28</v>
      </c>
    </row>
    <row r="54" spans="6:20" ht="24" customHeight="1" x14ac:dyDescent="0.25">
      <c r="F54" s="83" t="s">
        <v>58</v>
      </c>
      <c r="G54" s="83"/>
      <c r="H54" s="83"/>
      <c r="I54" s="83"/>
      <c r="J54" s="83"/>
      <c r="K54" s="38">
        <v>6</v>
      </c>
    </row>
    <row r="55" spans="6:20" ht="24" hidden="1" customHeight="1" x14ac:dyDescent="0.25">
      <c r="F55" s="76" t="s">
        <v>27</v>
      </c>
      <c r="G55" s="77"/>
      <c r="H55" s="77"/>
      <c r="I55" s="77"/>
      <c r="J55" s="78"/>
      <c r="K55" s="45">
        <f>K53/K54</f>
        <v>0</v>
      </c>
      <c r="L55" s="46"/>
      <c r="M55" s="46" t="s">
        <v>28</v>
      </c>
    </row>
    <row r="56" spans="6:20" ht="24" customHeight="1" x14ac:dyDescent="0.25">
      <c r="F56" s="95" t="s">
        <v>172</v>
      </c>
      <c r="G56" s="96"/>
      <c r="H56" s="96"/>
      <c r="I56" s="96"/>
      <c r="J56" s="96"/>
      <c r="K56" s="96"/>
      <c r="L56" s="96"/>
      <c r="M56" s="96"/>
      <c r="N56" s="96"/>
      <c r="O56" s="96"/>
      <c r="P56" s="96"/>
      <c r="Q56" s="96"/>
    </row>
    <row r="57" spans="6:20" ht="24" customHeight="1" x14ac:dyDescent="0.25">
      <c r="F57" s="96"/>
      <c r="G57" s="96"/>
      <c r="H57" s="96"/>
      <c r="I57" s="96"/>
      <c r="J57" s="96"/>
      <c r="K57" s="96"/>
      <c r="L57" s="96"/>
      <c r="M57" s="96"/>
      <c r="N57" s="96"/>
      <c r="O57" s="96"/>
      <c r="P57" s="96"/>
      <c r="Q57" s="96"/>
    </row>
    <row r="58" spans="6:20" ht="28.5" customHeight="1" x14ac:dyDescent="0.25">
      <c r="F58" s="84" t="s">
        <v>96</v>
      </c>
      <c r="G58" s="84"/>
      <c r="H58" s="84"/>
      <c r="I58" s="84"/>
      <c r="J58" s="84"/>
      <c r="K58" s="43" t="s">
        <v>175</v>
      </c>
    </row>
    <row r="59" spans="6:20" ht="24" customHeight="1" x14ac:dyDescent="0.25">
      <c r="F59" s="83" t="s">
        <v>13</v>
      </c>
      <c r="G59" s="83"/>
      <c r="H59" s="83"/>
      <c r="I59" s="83"/>
      <c r="J59" s="83"/>
      <c r="K59" s="42">
        <v>20</v>
      </c>
    </row>
    <row r="60" spans="6:20" ht="24" customHeight="1" x14ac:dyDescent="0.25">
      <c r="F60" s="83" t="s">
        <v>14</v>
      </c>
      <c r="G60" s="83"/>
      <c r="H60" s="83"/>
      <c r="I60" s="83"/>
      <c r="J60" s="83"/>
      <c r="K60" s="42">
        <v>0</v>
      </c>
    </row>
    <row r="61" spans="6:20" ht="24" customHeight="1" x14ac:dyDescent="0.25">
      <c r="F61" s="83" t="s">
        <v>15</v>
      </c>
      <c r="G61" s="83"/>
      <c r="H61" s="83"/>
      <c r="I61" s="83"/>
      <c r="J61" s="83"/>
      <c r="K61" s="42">
        <v>0</v>
      </c>
    </row>
    <row r="62" spans="6:20" ht="24" customHeight="1" x14ac:dyDescent="0.25">
      <c r="F62" s="88" t="s">
        <v>118</v>
      </c>
      <c r="G62" s="89"/>
      <c r="H62" s="89"/>
      <c r="I62" s="89"/>
      <c r="J62" s="90"/>
      <c r="K62" s="42">
        <v>4.5</v>
      </c>
    </row>
    <row r="63" spans="6:20" ht="24" customHeight="1" x14ac:dyDescent="0.25">
      <c r="F63" s="83" t="s">
        <v>97</v>
      </c>
      <c r="G63" s="83"/>
      <c r="H63" s="83"/>
      <c r="I63" s="83"/>
      <c r="J63" s="83"/>
      <c r="K63" s="42">
        <v>0.75</v>
      </c>
    </row>
    <row r="64" spans="6:20" ht="35.25" customHeight="1" x14ac:dyDescent="0.25">
      <c r="F64" s="87" t="s">
        <v>147</v>
      </c>
      <c r="G64" s="87"/>
      <c r="H64" s="87"/>
      <c r="I64" s="87"/>
      <c r="J64" s="87"/>
      <c r="K64" s="42">
        <v>83</v>
      </c>
      <c r="L64" s="51" t="s">
        <v>37</v>
      </c>
      <c r="M64" s="82"/>
      <c r="N64" s="82"/>
      <c r="O64" s="82"/>
      <c r="P64" s="82"/>
      <c r="Q64" s="82"/>
      <c r="R64" s="82"/>
      <c r="S64" s="82"/>
      <c r="T64" s="52"/>
    </row>
    <row r="65" spans="6:22" ht="67.5" customHeight="1" x14ac:dyDescent="0.25">
      <c r="F65" s="85" t="s">
        <v>173</v>
      </c>
      <c r="G65" s="86"/>
      <c r="H65" s="86"/>
      <c r="I65" s="86"/>
      <c r="J65" s="86"/>
      <c r="K65" s="86"/>
      <c r="L65" s="54"/>
      <c r="M65" s="54"/>
      <c r="N65" s="54"/>
      <c r="O65" s="54"/>
      <c r="P65" s="54"/>
      <c r="Q65" s="54"/>
    </row>
    <row r="66" spans="6:22" s="47" customFormat="1" ht="64.5" customHeight="1" x14ac:dyDescent="0.25">
      <c r="F66" s="75" t="s">
        <v>174</v>
      </c>
      <c r="G66" s="75"/>
      <c r="H66" s="75"/>
      <c r="I66" s="75"/>
      <c r="J66" s="75"/>
      <c r="K66" s="75"/>
      <c r="L66" s="75"/>
      <c r="M66" s="75"/>
      <c r="N66" s="75"/>
      <c r="O66" s="75"/>
      <c r="P66" s="75"/>
      <c r="Q66" s="75"/>
    </row>
    <row r="67" spans="6:22" ht="18.75" x14ac:dyDescent="0.3">
      <c r="F67" s="48" t="s">
        <v>72</v>
      </c>
    </row>
    <row r="68" spans="6:22" ht="18.75" x14ac:dyDescent="0.3">
      <c r="G68" s="48"/>
      <c r="H68" s="48"/>
      <c r="I68" s="48"/>
      <c r="J68" s="48"/>
      <c r="K68" s="48"/>
      <c r="V68" s="49"/>
    </row>
  </sheetData>
  <sheetProtection algorithmName="SHA-512" hashValue="7rbCAKhIz8uwWvMfxTXWxG4Qvn6u2CA3496J09M8set/y9c+5bsjL0wgI2etIzDxojHH71XS06NIJk3JA/tH5Q==" saltValue="lkWNFy71/BGsMDbnC1ViAA==" spinCount="100000" sheet="1" objects="1" scenarios="1" selectLockedCells="1"/>
  <protectedRanges>
    <protectedRange sqref="K15:P22" name="Range_Step1"/>
    <protectedRange sqref="K31:P35" name="Range_Step2"/>
    <protectedRange sqref="K43:K46" name="Range_Step3"/>
    <protectedRange sqref="K51:K54" name="Range_Step4"/>
    <protectedRange sqref="K59:K64" name="Range_Step5"/>
  </protectedRanges>
  <mergeCells count="45">
    <mergeCell ref="F19:J19"/>
    <mergeCell ref="F23:J23"/>
    <mergeCell ref="F32:J32"/>
    <mergeCell ref="F25:Q26"/>
    <mergeCell ref="F31:J31"/>
    <mergeCell ref="F24:I24"/>
    <mergeCell ref="F29:R29"/>
    <mergeCell ref="F20:J20"/>
    <mergeCell ref="F21:J21"/>
    <mergeCell ref="F22:J22"/>
    <mergeCell ref="F30:J30"/>
    <mergeCell ref="F27:Q28"/>
    <mergeCell ref="F14:J14"/>
    <mergeCell ref="F15:J15"/>
    <mergeCell ref="F16:J16"/>
    <mergeCell ref="F17:J17"/>
    <mergeCell ref="F18:J18"/>
    <mergeCell ref="F53:J53"/>
    <mergeCell ref="F47:Q48"/>
    <mergeCell ref="F51:J51"/>
    <mergeCell ref="F56:Q57"/>
    <mergeCell ref="F46:J46"/>
    <mergeCell ref="F35:J35"/>
    <mergeCell ref="F42:K42"/>
    <mergeCell ref="F37:R40"/>
    <mergeCell ref="F45:J45"/>
    <mergeCell ref="F44:J44"/>
    <mergeCell ref="F43:J43"/>
    <mergeCell ref="F36:Q36"/>
    <mergeCell ref="F33:J33"/>
    <mergeCell ref="F34:J34"/>
    <mergeCell ref="F66:Q66"/>
    <mergeCell ref="F55:J55"/>
    <mergeCell ref="F50:K50"/>
    <mergeCell ref="M64:S64"/>
    <mergeCell ref="F52:J52"/>
    <mergeCell ref="F54:J54"/>
    <mergeCell ref="F60:J60"/>
    <mergeCell ref="F58:J58"/>
    <mergeCell ref="F59:J59"/>
    <mergeCell ref="F65:K65"/>
    <mergeCell ref="F64:J64"/>
    <mergeCell ref="F61:J61"/>
    <mergeCell ref="F63:J63"/>
    <mergeCell ref="F62:J62"/>
  </mergeCells>
  <pageMargins left="0.7" right="0.7" top="0.75" bottom="0.75" header="0.3" footer="0.3"/>
  <pageSetup scale="42" orientation="portrait" r:id="rId1"/>
  <rowBreaks count="2" manualBreakCount="2">
    <brk id="29" max="19"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V118"/>
  <sheetViews>
    <sheetView showGridLines="0" showRowColHeaders="0" tabSelected="1" zoomScaleNormal="100" workbookViewId="0">
      <pane ySplit="11" topLeftCell="A23" activePane="bottomLeft" state="frozen"/>
      <selection pane="bottomLeft"/>
    </sheetView>
  </sheetViews>
  <sheetFormatPr defaultColWidth="9.140625" defaultRowHeight="15" x14ac:dyDescent="0.25"/>
  <cols>
    <col min="1" max="5" width="9.140625" style="2"/>
    <col min="6" max="10" width="7.7109375" style="2" customWidth="1"/>
    <col min="11" max="11" width="13.28515625" style="2" customWidth="1"/>
    <col min="12" max="14" width="18.7109375" style="2" customWidth="1"/>
    <col min="15" max="16" width="15.28515625" style="2" customWidth="1"/>
    <col min="17" max="18" width="18" style="2" customWidth="1"/>
    <col min="19" max="20" width="19.7109375" style="2" customWidth="1"/>
    <col min="21" max="22" width="7.7109375" style="2" customWidth="1"/>
    <col min="23" max="16384" width="9.140625" style="2"/>
  </cols>
  <sheetData>
    <row r="1" spans="6:22" s="5" customFormat="1" x14ac:dyDescent="0.25"/>
    <row r="2" spans="6:22" s="5" customFormat="1" x14ac:dyDescent="0.25"/>
    <row r="3" spans="6:22" s="5" customFormat="1" x14ac:dyDescent="0.25"/>
    <row r="4" spans="6:22" s="5" customFormat="1" x14ac:dyDescent="0.25"/>
    <row r="5" spans="6:22" s="5" customFormat="1" x14ac:dyDescent="0.25"/>
    <row r="6" spans="6:22" s="5" customFormat="1" x14ac:dyDescent="0.25"/>
    <row r="7" spans="6:22" s="5" customFormat="1" x14ac:dyDescent="0.25"/>
    <row r="8" spans="6:22" s="5" customFormat="1" x14ac:dyDescent="0.25"/>
    <row r="9" spans="6:22" s="5" customFormat="1" x14ac:dyDescent="0.25"/>
    <row r="10" spans="6:22" s="5" customFormat="1" x14ac:dyDescent="0.25"/>
    <row r="11" spans="6:22" s="5" customFormat="1" ht="14.25" customHeight="1" x14ac:dyDescent="0.25"/>
    <row r="14" spans="6:22" ht="72.75" customHeight="1" x14ac:dyDescent="0.25">
      <c r="F14" s="115" t="s">
        <v>23</v>
      </c>
      <c r="G14" s="115"/>
      <c r="H14" s="115"/>
      <c r="I14" s="115"/>
      <c r="J14" s="115"/>
      <c r="K14" s="4" t="s">
        <v>92</v>
      </c>
      <c r="L14" s="4" t="s">
        <v>93</v>
      </c>
      <c r="M14" s="4" t="s">
        <v>94</v>
      </c>
      <c r="N14" s="4" t="s">
        <v>122</v>
      </c>
      <c r="O14" s="4" t="s">
        <v>123</v>
      </c>
      <c r="P14" s="4" t="s">
        <v>124</v>
      </c>
      <c r="Q14" s="4" t="s">
        <v>98</v>
      </c>
      <c r="R14" s="4" t="s">
        <v>99</v>
      </c>
      <c r="S14" s="4" t="s">
        <v>67</v>
      </c>
      <c r="T14" s="4" t="s">
        <v>30</v>
      </c>
      <c r="U14" s="105" t="s">
        <v>121</v>
      </c>
      <c r="V14" s="106"/>
    </row>
    <row r="15" spans="6:22" ht="25.5" customHeight="1" x14ac:dyDescent="0.3">
      <c r="F15" s="111" t="str">
        <f>'Data entry'!K14</f>
        <v>Regional hospitals</v>
      </c>
      <c r="G15" s="112"/>
      <c r="H15" s="112"/>
      <c r="I15" s="112"/>
      <c r="J15" s="113"/>
      <c r="K15" s="69">
        <f>'Data entry'!K15</f>
        <v>0</v>
      </c>
      <c r="L15" s="69">
        <f>SUM(L56)</f>
        <v>10</v>
      </c>
      <c r="M15" s="69">
        <f>SUM(M56)</f>
        <v>0</v>
      </c>
      <c r="N15" s="29">
        <f t="shared" ref="N15:Q15" si="0">SUM(N56)</f>
        <v>0</v>
      </c>
      <c r="O15" s="29">
        <f t="shared" si="0"/>
        <v>0</v>
      </c>
      <c r="P15" s="29">
        <f t="shared" si="0"/>
        <v>0</v>
      </c>
      <c r="Q15" s="29">
        <f t="shared" si="0"/>
        <v>0</v>
      </c>
      <c r="R15" s="33" t="s">
        <v>29</v>
      </c>
      <c r="S15" s="29">
        <f>SUM(S56)</f>
        <v>0</v>
      </c>
      <c r="T15" s="33" t="s">
        <v>29</v>
      </c>
      <c r="U15" s="66"/>
      <c r="V15" s="66"/>
    </row>
    <row r="16" spans="6:22" ht="25.5" customHeight="1" x14ac:dyDescent="0.3">
      <c r="F16" s="111" t="str">
        <f>'Data entry'!L14</f>
        <v>Provincial hospitals</v>
      </c>
      <c r="G16" s="112"/>
      <c r="H16" s="112"/>
      <c r="I16" s="112"/>
      <c r="J16" s="113"/>
      <c r="K16" s="69">
        <f>'Data entry'!L15</f>
        <v>0</v>
      </c>
      <c r="L16" s="69">
        <f t="shared" ref="L16:Q16" si="1">SUM(L68)</f>
        <v>9</v>
      </c>
      <c r="M16" s="69">
        <f t="shared" si="1"/>
        <v>0</v>
      </c>
      <c r="N16" s="29">
        <f t="shared" si="1"/>
        <v>0</v>
      </c>
      <c r="O16" s="29">
        <f t="shared" si="1"/>
        <v>0</v>
      </c>
      <c r="P16" s="29">
        <f t="shared" si="1"/>
        <v>0</v>
      </c>
      <c r="Q16" s="29">
        <f t="shared" si="1"/>
        <v>0</v>
      </c>
      <c r="R16" s="33" t="s">
        <v>29</v>
      </c>
      <c r="S16" s="29">
        <f>SUM(S68)</f>
        <v>0</v>
      </c>
      <c r="T16" s="33" t="s">
        <v>29</v>
      </c>
      <c r="U16" s="66"/>
      <c r="V16" s="66"/>
    </row>
    <row r="17" spans="6:22" ht="25.5" customHeight="1" x14ac:dyDescent="0.3">
      <c r="F17" s="111" t="str">
        <f>'Data entry'!M14</f>
        <v>District hospitals</v>
      </c>
      <c r="G17" s="112"/>
      <c r="H17" s="112"/>
      <c r="I17" s="112"/>
      <c r="J17" s="113"/>
      <c r="K17" s="69">
        <f>'Data entry'!M15</f>
        <v>0</v>
      </c>
      <c r="L17" s="69">
        <f t="shared" ref="L17:Q17" si="2">SUM(L81)</f>
        <v>7</v>
      </c>
      <c r="M17" s="69">
        <f>SUM(M81)</f>
        <v>0</v>
      </c>
      <c r="N17" s="29">
        <f t="shared" si="2"/>
        <v>0</v>
      </c>
      <c r="O17" s="29">
        <f t="shared" si="2"/>
        <v>0</v>
      </c>
      <c r="P17" s="29">
        <f t="shared" si="2"/>
        <v>0</v>
      </c>
      <c r="Q17" s="29">
        <f t="shared" si="2"/>
        <v>0</v>
      </c>
      <c r="R17" s="33" t="s">
        <v>29</v>
      </c>
      <c r="S17" s="29">
        <f>SUM(S81)</f>
        <v>0</v>
      </c>
      <c r="T17" s="33" t="s">
        <v>29</v>
      </c>
      <c r="U17" s="66"/>
      <c r="V17" s="66"/>
    </row>
    <row r="18" spans="6:22" ht="25.5" customHeight="1" x14ac:dyDescent="0.3">
      <c r="F18" s="111" t="str">
        <f>'Data entry'!N14</f>
        <v>Health centers</v>
      </c>
      <c r="G18" s="112"/>
      <c r="H18" s="112"/>
      <c r="I18" s="112"/>
      <c r="J18" s="113"/>
      <c r="K18" s="69">
        <f>'Data entry'!N15</f>
        <v>0</v>
      </c>
      <c r="L18" s="69">
        <f t="shared" ref="L18:Q18" si="3">SUM(L93)</f>
        <v>3</v>
      </c>
      <c r="M18" s="69">
        <f t="shared" si="3"/>
        <v>0</v>
      </c>
      <c r="N18" s="29">
        <f t="shared" si="3"/>
        <v>0</v>
      </c>
      <c r="O18" s="29">
        <f t="shared" si="3"/>
        <v>0</v>
      </c>
      <c r="P18" s="29">
        <f t="shared" si="3"/>
        <v>0</v>
      </c>
      <c r="Q18" s="29">
        <f t="shared" si="3"/>
        <v>0</v>
      </c>
      <c r="R18" s="33" t="s">
        <v>29</v>
      </c>
      <c r="S18" s="29">
        <f>SUM(S93)</f>
        <v>0</v>
      </c>
      <c r="T18" s="33" t="s">
        <v>29</v>
      </c>
      <c r="U18" s="66"/>
      <c r="V18" s="66"/>
    </row>
    <row r="19" spans="6:22" ht="25.5" customHeight="1" x14ac:dyDescent="0.3">
      <c r="F19" s="111" t="str">
        <f>'Data entry'!O14</f>
        <v>Health posts</v>
      </c>
      <c r="G19" s="112"/>
      <c r="H19" s="112"/>
      <c r="I19" s="112"/>
      <c r="J19" s="113"/>
      <c r="K19" s="69">
        <f>'Data entry'!O15</f>
        <v>0</v>
      </c>
      <c r="L19" s="69">
        <f t="shared" ref="L19:Q19" si="4">SUM(L105)</f>
        <v>1</v>
      </c>
      <c r="M19" s="69">
        <f t="shared" si="4"/>
        <v>0</v>
      </c>
      <c r="N19" s="29">
        <f t="shared" si="4"/>
        <v>0</v>
      </c>
      <c r="O19" s="29">
        <f t="shared" si="4"/>
        <v>0</v>
      </c>
      <c r="P19" s="29">
        <f t="shared" si="4"/>
        <v>0</v>
      </c>
      <c r="Q19" s="29">
        <f t="shared" si="4"/>
        <v>0</v>
      </c>
      <c r="R19" s="33" t="s">
        <v>29</v>
      </c>
      <c r="S19" s="29">
        <f>SUM(S105)</f>
        <v>0</v>
      </c>
      <c r="T19" s="33" t="s">
        <v>29</v>
      </c>
      <c r="U19" s="66"/>
      <c r="V19" s="66"/>
    </row>
    <row r="20" spans="6:22" ht="25.5" customHeight="1" x14ac:dyDescent="0.3">
      <c r="F20" s="111" t="str">
        <f>'Data entry'!P14</f>
        <v>Other</v>
      </c>
      <c r="G20" s="112"/>
      <c r="H20" s="112"/>
      <c r="I20" s="112"/>
      <c r="J20" s="113"/>
      <c r="K20" s="69">
        <f>'Data entry'!P15</f>
        <v>0</v>
      </c>
      <c r="L20" s="69">
        <f t="shared" ref="L20:Q20" si="5">SUM(L117)</f>
        <v>0</v>
      </c>
      <c r="M20" s="69">
        <f t="shared" si="5"/>
        <v>0</v>
      </c>
      <c r="N20" s="29">
        <f t="shared" si="5"/>
        <v>0</v>
      </c>
      <c r="O20" s="29">
        <f t="shared" si="5"/>
        <v>0</v>
      </c>
      <c r="P20" s="29">
        <f t="shared" si="5"/>
        <v>0</v>
      </c>
      <c r="Q20" s="29">
        <f t="shared" si="5"/>
        <v>0</v>
      </c>
      <c r="R20" s="33" t="s">
        <v>29</v>
      </c>
      <c r="S20" s="29">
        <f>SUM(S117)</f>
        <v>0</v>
      </c>
      <c r="T20" s="33" t="s">
        <v>29</v>
      </c>
      <c r="U20" s="66"/>
      <c r="V20" s="66"/>
    </row>
    <row r="21" spans="6:22" ht="25.5" customHeight="1" x14ac:dyDescent="0.3">
      <c r="F21" s="114" t="s">
        <v>18</v>
      </c>
      <c r="G21" s="114"/>
      <c r="H21" s="114"/>
      <c r="I21" s="114"/>
      <c r="J21" s="114"/>
      <c r="K21" s="33" t="s">
        <v>29</v>
      </c>
      <c r="L21" s="33" t="s">
        <v>29</v>
      </c>
      <c r="M21" s="33" t="s">
        <v>29</v>
      </c>
      <c r="N21" s="29">
        <f>SUM(N15:N20)</f>
        <v>0</v>
      </c>
      <c r="O21" s="29">
        <f>SUM(O15:O20)</f>
        <v>0</v>
      </c>
      <c r="P21" s="29">
        <f>SUM(P15:P20)</f>
        <v>0</v>
      </c>
      <c r="Q21" s="29">
        <f>SUM(Q15:Q20)</f>
        <v>0</v>
      </c>
      <c r="R21" s="29">
        <f>'Data entry'!K45*'Data entry'!K46</f>
        <v>0</v>
      </c>
      <c r="S21" s="29">
        <f>SUM(S15:S20)</f>
        <v>0</v>
      </c>
      <c r="T21" s="29">
        <f>'Data entry'!K53/'Data entry'!K54</f>
        <v>0</v>
      </c>
      <c r="U21" s="66"/>
      <c r="V21" s="66"/>
    </row>
    <row r="22" spans="6:22" ht="25.5" customHeight="1" x14ac:dyDescent="0.3">
      <c r="F22" s="114" t="s">
        <v>129</v>
      </c>
      <c r="G22" s="114"/>
      <c r="H22" s="114"/>
      <c r="I22" s="114"/>
      <c r="J22" s="114"/>
      <c r="K22" s="33" t="s">
        <v>29</v>
      </c>
      <c r="L22" s="33" t="s">
        <v>29</v>
      </c>
      <c r="M22" s="33" t="s">
        <v>29</v>
      </c>
      <c r="N22" s="8">
        <f>N21*'Data entry'!K59</f>
        <v>0</v>
      </c>
      <c r="O22" s="8">
        <f>O21*'Data entry'!K60</f>
        <v>0</v>
      </c>
      <c r="P22" s="8">
        <f>P21*'Data entry'!K61</f>
        <v>0</v>
      </c>
      <c r="Q22" s="8">
        <f>Q21*'Data entry'!K62</f>
        <v>0</v>
      </c>
      <c r="R22" s="8">
        <f>R21*'Data entry'!K63</f>
        <v>0</v>
      </c>
      <c r="S22" s="8">
        <f>S21*'Data entry'!K64</f>
        <v>0</v>
      </c>
      <c r="T22" s="8">
        <f>T21*'Data entry'!K64</f>
        <v>0</v>
      </c>
      <c r="U22" s="107">
        <f>SUM(N22:T22)</f>
        <v>0</v>
      </c>
      <c r="V22" s="108"/>
    </row>
    <row r="23" spans="6:22" ht="25.5" customHeight="1" x14ac:dyDescent="0.25"/>
    <row r="24" spans="6:22" ht="25.5" hidden="1" customHeight="1" x14ac:dyDescent="0.25"/>
    <row r="25" spans="6:22" ht="25.5" hidden="1" customHeight="1" x14ac:dyDescent="0.25"/>
    <row r="26" spans="6:22" ht="25.5" hidden="1" customHeight="1" x14ac:dyDescent="0.25"/>
    <row r="27" spans="6:22" ht="25.5" hidden="1" customHeight="1" x14ac:dyDescent="0.25"/>
    <row r="28" spans="6:22" ht="25.5" hidden="1" customHeight="1" x14ac:dyDescent="0.25"/>
    <row r="29" spans="6:22" hidden="1" x14ac:dyDescent="0.25"/>
    <row r="30" spans="6:22" hidden="1" x14ac:dyDescent="0.25"/>
    <row r="31" spans="6:22" hidden="1" x14ac:dyDescent="0.25"/>
    <row r="32" spans="6:22" hidden="1" x14ac:dyDescent="0.25"/>
    <row r="33" spans="6:22" hidden="1" x14ac:dyDescent="0.25"/>
    <row r="34" spans="6:22" hidden="1" x14ac:dyDescent="0.25"/>
    <row r="35" spans="6:22" hidden="1" x14ac:dyDescent="0.25"/>
    <row r="36" spans="6:22" hidden="1" x14ac:dyDescent="0.25"/>
    <row r="37" spans="6:22" hidden="1" x14ac:dyDescent="0.25"/>
    <row r="38" spans="6:22" hidden="1" x14ac:dyDescent="0.25"/>
    <row r="39" spans="6:22" hidden="1" x14ac:dyDescent="0.25"/>
    <row r="40" spans="6:22" hidden="1" x14ac:dyDescent="0.25"/>
    <row r="41" spans="6:22" hidden="1" x14ac:dyDescent="0.25"/>
    <row r="42" spans="6:22" hidden="1" x14ac:dyDescent="0.25"/>
    <row r="43" spans="6:22" hidden="1" x14ac:dyDescent="0.25"/>
    <row r="44" spans="6:22" hidden="1" x14ac:dyDescent="0.25"/>
    <row r="45" spans="6:22" hidden="1" x14ac:dyDescent="0.25"/>
    <row r="46" spans="6:22" hidden="1" x14ac:dyDescent="0.25"/>
    <row r="47" spans="6:22" ht="60" customHeight="1" x14ac:dyDescent="0.25">
      <c r="F47" s="110" t="s">
        <v>18</v>
      </c>
      <c r="G47" s="110"/>
      <c r="H47" s="110"/>
      <c r="I47" s="110"/>
      <c r="J47" s="110"/>
      <c r="K47" s="4" t="s">
        <v>92</v>
      </c>
      <c r="L47" s="4" t="s">
        <v>93</v>
      </c>
      <c r="M47" s="4" t="s">
        <v>94</v>
      </c>
      <c r="N47" s="4" t="s">
        <v>125</v>
      </c>
      <c r="O47" s="4" t="s">
        <v>126</v>
      </c>
      <c r="P47" s="4" t="s">
        <v>127</v>
      </c>
      <c r="Q47" s="4" t="s">
        <v>98</v>
      </c>
      <c r="R47" s="4" t="s">
        <v>99</v>
      </c>
      <c r="S47" s="4" t="s">
        <v>105</v>
      </c>
      <c r="T47" s="4" t="s">
        <v>106</v>
      </c>
      <c r="V47" s="3"/>
    </row>
    <row r="48" spans="6:22" ht="24" customHeight="1" x14ac:dyDescent="0.25">
      <c r="F48" s="109" t="str">
        <f>'Data entry'!K14</f>
        <v>Regional hospitals</v>
      </c>
      <c r="G48" s="109"/>
      <c r="H48" s="109"/>
      <c r="I48" s="109"/>
      <c r="J48" s="109"/>
      <c r="K48" s="30">
        <f>'Data entry'!K15</f>
        <v>0</v>
      </c>
      <c r="L48" s="30"/>
      <c r="M48" s="30"/>
      <c r="N48" s="30"/>
      <c r="O48" s="59"/>
      <c r="P48" s="59"/>
      <c r="Q48" s="30"/>
      <c r="R48" s="34"/>
      <c r="S48" s="34"/>
      <c r="T48" s="34"/>
    </row>
    <row r="49" spans="6:22" ht="24" customHeight="1" x14ac:dyDescent="0.25">
      <c r="F49" s="109" t="s">
        <v>138</v>
      </c>
      <c r="G49" s="109"/>
      <c r="H49" s="109"/>
      <c r="I49" s="109"/>
      <c r="J49" s="109"/>
      <c r="K49" s="4"/>
      <c r="L49" s="70">
        <f>'Data entry'!K16</f>
        <v>4</v>
      </c>
      <c r="M49" s="70">
        <f>$K$48*L49</f>
        <v>0</v>
      </c>
      <c r="N49" s="30">
        <f>'Data entry'!K15*'Data entry'!K16*'Data entry'!K31</f>
        <v>0</v>
      </c>
      <c r="O49" s="59">
        <f>'Data entry'!K15*'Data entry'!K16*'Data entry'!K32</f>
        <v>0</v>
      </c>
      <c r="P49" s="59">
        <f>'Data entry'!K15*'Data entry'!K16*'Data entry'!K33</f>
        <v>0</v>
      </c>
      <c r="Q49" s="30">
        <f>'Data entry'!K15*'Data entry'!K16*'Data entry'!K34</f>
        <v>0</v>
      </c>
      <c r="R49" s="34" t="s">
        <v>29</v>
      </c>
      <c r="S49" s="34" t="s">
        <v>29</v>
      </c>
      <c r="T49" s="34" t="s">
        <v>29</v>
      </c>
    </row>
    <row r="50" spans="6:22" ht="24" customHeight="1" x14ac:dyDescent="0.25">
      <c r="F50" s="109" t="s">
        <v>63</v>
      </c>
      <c r="G50" s="109"/>
      <c r="H50" s="109"/>
      <c r="I50" s="109"/>
      <c r="J50" s="109"/>
      <c r="K50" s="4"/>
      <c r="L50" s="70">
        <f>'Data entry'!K17</f>
        <v>2</v>
      </c>
      <c r="M50" s="70">
        <f t="shared" ref="M50:M55" si="6">$K$48*L50</f>
        <v>0</v>
      </c>
      <c r="N50" s="30">
        <f>'Data entry'!K15*'Data entry'!K17*'Data entry'!K31</f>
        <v>0</v>
      </c>
      <c r="O50" s="59">
        <f>'Data entry'!K15*'Data entry'!K17*'Data entry'!K32</f>
        <v>0</v>
      </c>
      <c r="P50" s="59">
        <f>'Data entry'!K15*'Data entry'!K17*'Data entry'!K33</f>
        <v>0</v>
      </c>
      <c r="Q50" s="30">
        <f>'Data entry'!K15*'Data entry'!K17*'Data entry'!K34</f>
        <v>0</v>
      </c>
      <c r="R50" s="34" t="s">
        <v>29</v>
      </c>
      <c r="S50" s="34" t="s">
        <v>29</v>
      </c>
      <c r="T50" s="34" t="s">
        <v>29</v>
      </c>
    </row>
    <row r="51" spans="6:22" ht="24" customHeight="1" x14ac:dyDescent="0.25">
      <c r="F51" s="109" t="s">
        <v>20</v>
      </c>
      <c r="G51" s="109"/>
      <c r="H51" s="109"/>
      <c r="I51" s="109"/>
      <c r="J51" s="109"/>
      <c r="K51" s="4"/>
      <c r="L51" s="70">
        <f>'Data entry'!K18</f>
        <v>1</v>
      </c>
      <c r="M51" s="70">
        <f t="shared" si="6"/>
        <v>0</v>
      </c>
      <c r="N51" s="30">
        <f>'Data entry'!K15*'Data entry'!K18*'Data entry'!K31</f>
        <v>0</v>
      </c>
      <c r="O51" s="59">
        <f>'Data entry'!K15*'Data entry'!K18*'Data entry'!K32</f>
        <v>0</v>
      </c>
      <c r="P51" s="59">
        <f>'Data entry'!K15*'Data entry'!K18*'Data entry'!K33</f>
        <v>0</v>
      </c>
      <c r="Q51" s="30">
        <f>'Data entry'!K15*'Data entry'!K18*'Data entry'!K34</f>
        <v>0</v>
      </c>
      <c r="R51" s="34" t="s">
        <v>29</v>
      </c>
      <c r="S51" s="34" t="s">
        <v>29</v>
      </c>
      <c r="T51" s="34" t="s">
        <v>29</v>
      </c>
    </row>
    <row r="52" spans="6:22" ht="24" customHeight="1" x14ac:dyDescent="0.25">
      <c r="F52" s="109" t="s">
        <v>21</v>
      </c>
      <c r="G52" s="109"/>
      <c r="H52" s="109"/>
      <c r="I52" s="109"/>
      <c r="J52" s="109"/>
      <c r="K52" s="4"/>
      <c r="L52" s="70">
        <f>'Data entry'!K19</f>
        <v>1</v>
      </c>
      <c r="M52" s="70">
        <f t="shared" si="6"/>
        <v>0</v>
      </c>
      <c r="N52" s="30">
        <f>'Data entry'!K15*'Data entry'!K19*'Data entry'!K31</f>
        <v>0</v>
      </c>
      <c r="O52" s="59">
        <f>'Data entry'!K15*'Data entry'!K19*'Data entry'!K32</f>
        <v>0</v>
      </c>
      <c r="P52" s="59">
        <f>'Data entry'!K15*'Data entry'!K19*'Data entry'!K33</f>
        <v>0</v>
      </c>
      <c r="Q52" s="30">
        <f>'Data entry'!K15*'Data entry'!K19*'Data entry'!K34</f>
        <v>0</v>
      </c>
      <c r="R52" s="34" t="s">
        <v>29</v>
      </c>
      <c r="S52" s="34" t="s">
        <v>29</v>
      </c>
      <c r="T52" s="34" t="s">
        <v>29</v>
      </c>
    </row>
    <row r="53" spans="6:22" ht="24" customHeight="1" x14ac:dyDescent="0.25">
      <c r="F53" s="109" t="s">
        <v>64</v>
      </c>
      <c r="G53" s="109"/>
      <c r="H53" s="109"/>
      <c r="I53" s="109"/>
      <c r="J53" s="109"/>
      <c r="K53" s="4"/>
      <c r="L53" s="70">
        <f>'Data entry'!K20</f>
        <v>2</v>
      </c>
      <c r="M53" s="70">
        <f t="shared" si="6"/>
        <v>0</v>
      </c>
      <c r="N53" s="30">
        <f>'Data entry'!K15*'Data entry'!K20*'Data entry'!K31</f>
        <v>0</v>
      </c>
      <c r="O53" s="59">
        <f>'Data entry'!K15*'Data entry'!K20*'Data entry'!K32</f>
        <v>0</v>
      </c>
      <c r="P53" s="59">
        <f>'Data entry'!K15*'Data entry'!K20*'Data entry'!K33</f>
        <v>0</v>
      </c>
      <c r="Q53" s="30">
        <f>'Data entry'!K15*'Data entry'!K20*'Data entry'!K34</f>
        <v>0</v>
      </c>
      <c r="R53" s="34" t="s">
        <v>29</v>
      </c>
      <c r="S53" s="34" t="s">
        <v>29</v>
      </c>
      <c r="T53" s="34" t="s">
        <v>29</v>
      </c>
    </row>
    <row r="54" spans="6:22" ht="24" customHeight="1" x14ac:dyDescent="0.25">
      <c r="F54" s="109" t="s">
        <v>4</v>
      </c>
      <c r="G54" s="109"/>
      <c r="H54" s="109"/>
      <c r="I54" s="109"/>
      <c r="J54" s="109"/>
      <c r="K54" s="4"/>
      <c r="L54" s="70">
        <f>'Data entry'!K21</f>
        <v>0</v>
      </c>
      <c r="M54" s="70">
        <f t="shared" si="6"/>
        <v>0</v>
      </c>
      <c r="N54" s="30">
        <f>'Data entry'!K15*'Data entry'!K21*'Data entry'!K31</f>
        <v>0</v>
      </c>
      <c r="O54" s="59">
        <f>'Data entry'!K15*'Data entry'!K21*'Data entry'!K32</f>
        <v>0</v>
      </c>
      <c r="P54" s="59">
        <f>'Data entry'!K15*'Data entry'!K21*'Data entry'!K33</f>
        <v>0</v>
      </c>
      <c r="Q54" s="30">
        <f>'Data entry'!K15*'Data entry'!K21*'Data entry'!K34</f>
        <v>0</v>
      </c>
      <c r="R54" s="34" t="s">
        <v>29</v>
      </c>
      <c r="S54" s="34" t="s">
        <v>29</v>
      </c>
      <c r="T54" s="34" t="s">
        <v>29</v>
      </c>
    </row>
    <row r="55" spans="6:22" ht="24" customHeight="1" x14ac:dyDescent="0.25">
      <c r="F55" s="109" t="s">
        <v>4</v>
      </c>
      <c r="G55" s="109"/>
      <c r="H55" s="109"/>
      <c r="I55" s="109"/>
      <c r="J55" s="109"/>
      <c r="K55" s="4"/>
      <c r="L55" s="70">
        <f>'Data entry'!K22</f>
        <v>0</v>
      </c>
      <c r="M55" s="70">
        <f t="shared" si="6"/>
        <v>0</v>
      </c>
      <c r="N55" s="30">
        <f>'Data entry'!K15*'Data entry'!K22*'Data entry'!K31</f>
        <v>0</v>
      </c>
      <c r="O55" s="59">
        <f>'Data entry'!K15*'Data entry'!K22*'Data entry'!K32</f>
        <v>0</v>
      </c>
      <c r="P55" s="59">
        <f>'Data entry'!K15*'Data entry'!K22*'Data entry'!K33</f>
        <v>0</v>
      </c>
      <c r="Q55" s="30">
        <f>'Data entry'!K15*'Data entry'!K22*'Data entry'!K34</f>
        <v>0</v>
      </c>
      <c r="R55" s="34" t="s">
        <v>29</v>
      </c>
      <c r="S55" s="34" t="s">
        <v>29</v>
      </c>
      <c r="T55" s="34" t="s">
        <v>29</v>
      </c>
    </row>
    <row r="56" spans="6:22" ht="24" customHeight="1" x14ac:dyDescent="0.25">
      <c r="F56" s="109" t="s">
        <v>22</v>
      </c>
      <c r="G56" s="109"/>
      <c r="H56" s="109"/>
      <c r="I56" s="109"/>
      <c r="J56" s="109"/>
      <c r="K56" s="4"/>
      <c r="L56" s="68">
        <f t="shared" ref="L56:Q56" si="7">SUM(L49:L55)</f>
        <v>10</v>
      </c>
      <c r="M56" s="68">
        <f t="shared" si="7"/>
        <v>0</v>
      </c>
      <c r="N56" s="31">
        <f>SUM(N49:N55)</f>
        <v>0</v>
      </c>
      <c r="O56" s="60">
        <f t="shared" si="7"/>
        <v>0</v>
      </c>
      <c r="P56" s="60">
        <f t="shared" si="7"/>
        <v>0</v>
      </c>
      <c r="Q56" s="31">
        <f t="shared" si="7"/>
        <v>0</v>
      </c>
      <c r="R56" s="7"/>
      <c r="S56" s="31">
        <f>'Data entry'!K35*'Data entry'!K15</f>
        <v>0</v>
      </c>
      <c r="T56" s="6"/>
    </row>
    <row r="57" spans="6:22" x14ac:dyDescent="0.25">
      <c r="N57" s="32"/>
      <c r="O57" s="32"/>
      <c r="P57" s="32"/>
      <c r="Q57" s="32"/>
    </row>
    <row r="58" spans="6:22" ht="27.75" customHeight="1" x14ac:dyDescent="0.25"/>
    <row r="59" spans="6:22" ht="60" customHeight="1" x14ac:dyDescent="0.25">
      <c r="F59" s="110" t="s">
        <v>18</v>
      </c>
      <c r="G59" s="110"/>
      <c r="H59" s="110"/>
      <c r="I59" s="110"/>
      <c r="J59" s="110"/>
      <c r="K59" s="4" t="s">
        <v>92</v>
      </c>
      <c r="L59" s="4" t="s">
        <v>93</v>
      </c>
      <c r="M59" s="4" t="s">
        <v>94</v>
      </c>
      <c r="N59" s="4" t="s">
        <v>125</v>
      </c>
      <c r="O59" s="4" t="s">
        <v>126</v>
      </c>
      <c r="P59" s="4" t="s">
        <v>127</v>
      </c>
      <c r="Q59" s="4" t="s">
        <v>98</v>
      </c>
      <c r="R59" s="4" t="s">
        <v>99</v>
      </c>
      <c r="S59" s="4" t="s">
        <v>105</v>
      </c>
      <c r="T59" s="4" t="s">
        <v>106</v>
      </c>
      <c r="V59" s="3"/>
    </row>
    <row r="60" spans="6:22" ht="26.25" customHeight="1" x14ac:dyDescent="0.25">
      <c r="F60" s="109" t="str">
        <f>'Data entry'!L14</f>
        <v>Provincial hospitals</v>
      </c>
      <c r="G60" s="109"/>
      <c r="H60" s="109"/>
      <c r="I60" s="109"/>
      <c r="J60" s="109"/>
      <c r="K60" s="30">
        <f>'Data entry'!L15</f>
        <v>0</v>
      </c>
      <c r="L60" s="61"/>
      <c r="M60" s="29"/>
      <c r="N60" s="29"/>
      <c r="O60" s="62"/>
      <c r="P60" s="62"/>
      <c r="Q60" s="29"/>
      <c r="R60" s="63"/>
      <c r="S60" s="63"/>
      <c r="T60" s="63"/>
    </row>
    <row r="61" spans="6:22" ht="26.25" customHeight="1" x14ac:dyDescent="0.25">
      <c r="F61" s="109" t="s">
        <v>138</v>
      </c>
      <c r="G61" s="109"/>
      <c r="H61" s="109"/>
      <c r="I61" s="109"/>
      <c r="J61" s="109"/>
      <c r="K61" s="4"/>
      <c r="L61" s="70">
        <f>'Data entry'!L16</f>
        <v>2</v>
      </c>
      <c r="M61" s="70">
        <f>L61*$K$60</f>
        <v>0</v>
      </c>
      <c r="N61" s="30">
        <f>'Data entry'!L15*'Data entry'!L16*'Data entry'!L31</f>
        <v>0</v>
      </c>
      <c r="O61" s="59">
        <f>'Data entry'!L15*'Data entry'!L16*'Data entry'!L32</f>
        <v>0</v>
      </c>
      <c r="P61" s="59">
        <f>'Data entry'!L15*'Data entry'!L16*'Data entry'!L33</f>
        <v>0</v>
      </c>
      <c r="Q61" s="30">
        <f>'Data entry'!L15*'Data entry'!L16*'Data entry'!L34</f>
        <v>0</v>
      </c>
      <c r="R61" s="34" t="s">
        <v>29</v>
      </c>
      <c r="S61" s="34" t="s">
        <v>29</v>
      </c>
      <c r="T61" s="34" t="s">
        <v>29</v>
      </c>
    </row>
    <row r="62" spans="6:22" ht="26.25" customHeight="1" x14ac:dyDescent="0.25">
      <c r="F62" s="109" t="s">
        <v>63</v>
      </c>
      <c r="G62" s="109"/>
      <c r="H62" s="109"/>
      <c r="I62" s="109"/>
      <c r="J62" s="109"/>
      <c r="K62" s="4"/>
      <c r="L62" s="70">
        <f>'Data entry'!L17</f>
        <v>2</v>
      </c>
      <c r="M62" s="70">
        <f t="shared" ref="M62:M67" si="8">L62*$K$60</f>
        <v>0</v>
      </c>
      <c r="N62" s="30">
        <f>'Data entry'!L15*'Data entry'!L17*'Data entry'!L31</f>
        <v>0</v>
      </c>
      <c r="O62" s="59">
        <f>'Data entry'!L15*'Data entry'!L17*'Data entry'!L32</f>
        <v>0</v>
      </c>
      <c r="P62" s="59">
        <f>'Data entry'!L15*'Data entry'!L17*'Data entry'!L33</f>
        <v>0</v>
      </c>
      <c r="Q62" s="30">
        <f>'Data entry'!L15*'Data entry'!L17*'Data entry'!L34</f>
        <v>0</v>
      </c>
      <c r="R62" s="34" t="s">
        <v>29</v>
      </c>
      <c r="S62" s="34" t="s">
        <v>29</v>
      </c>
      <c r="T62" s="34" t="s">
        <v>29</v>
      </c>
    </row>
    <row r="63" spans="6:22" ht="26.25" customHeight="1" x14ac:dyDescent="0.25">
      <c r="F63" s="109" t="s">
        <v>20</v>
      </c>
      <c r="G63" s="109"/>
      <c r="H63" s="109"/>
      <c r="I63" s="109"/>
      <c r="J63" s="109"/>
      <c r="K63" s="4"/>
      <c r="L63" s="70">
        <f>'Data entry'!L18</f>
        <v>1</v>
      </c>
      <c r="M63" s="70">
        <f t="shared" si="8"/>
        <v>0</v>
      </c>
      <c r="N63" s="30">
        <f>'Data entry'!L15*'Data entry'!L18*'Data entry'!L31</f>
        <v>0</v>
      </c>
      <c r="O63" s="59">
        <f>'Data entry'!L15*'Data entry'!L18*'Data entry'!L32</f>
        <v>0</v>
      </c>
      <c r="P63" s="59">
        <f>'Data entry'!L15*'Data entry'!L18*'Data entry'!L33</f>
        <v>0</v>
      </c>
      <c r="Q63" s="30">
        <f>'Data entry'!L15*'Data entry'!L18*'Data entry'!L34</f>
        <v>0</v>
      </c>
      <c r="R63" s="34" t="s">
        <v>29</v>
      </c>
      <c r="S63" s="34" t="s">
        <v>29</v>
      </c>
      <c r="T63" s="34" t="s">
        <v>29</v>
      </c>
    </row>
    <row r="64" spans="6:22" ht="26.25" customHeight="1" x14ac:dyDescent="0.25">
      <c r="F64" s="109" t="s">
        <v>21</v>
      </c>
      <c r="G64" s="109"/>
      <c r="H64" s="109"/>
      <c r="I64" s="109"/>
      <c r="J64" s="109"/>
      <c r="K64" s="4"/>
      <c r="L64" s="70">
        <f>'Data entry'!L19</f>
        <v>2</v>
      </c>
      <c r="M64" s="70">
        <f t="shared" si="8"/>
        <v>0</v>
      </c>
      <c r="N64" s="30">
        <f>'Data entry'!L15*'Data entry'!L19*'Data entry'!L31</f>
        <v>0</v>
      </c>
      <c r="O64" s="59">
        <f>'Data entry'!L15*'Data entry'!L19*'Data entry'!L32</f>
        <v>0</v>
      </c>
      <c r="P64" s="59">
        <f>'Data entry'!L15*'Data entry'!L19*'Data entry'!L33</f>
        <v>0</v>
      </c>
      <c r="Q64" s="30">
        <f>'Data entry'!L15*'Data entry'!L19*'Data entry'!L34</f>
        <v>0</v>
      </c>
      <c r="R64" s="34" t="s">
        <v>29</v>
      </c>
      <c r="S64" s="34" t="s">
        <v>29</v>
      </c>
      <c r="T64" s="34" t="s">
        <v>29</v>
      </c>
    </row>
    <row r="65" spans="6:22" ht="26.25" customHeight="1" x14ac:dyDescent="0.25">
      <c r="F65" s="109" t="s">
        <v>64</v>
      </c>
      <c r="G65" s="109"/>
      <c r="H65" s="109"/>
      <c r="I65" s="109"/>
      <c r="J65" s="109"/>
      <c r="K65" s="4"/>
      <c r="L65" s="70">
        <f>'Data entry'!L20</f>
        <v>2</v>
      </c>
      <c r="M65" s="70">
        <f t="shared" si="8"/>
        <v>0</v>
      </c>
      <c r="N65" s="30">
        <f>'Data entry'!L15*'Data entry'!L20*'Data entry'!L31</f>
        <v>0</v>
      </c>
      <c r="O65" s="59">
        <f>'Data entry'!L15*'Data entry'!L20*'Data entry'!L32</f>
        <v>0</v>
      </c>
      <c r="P65" s="59">
        <f>'Data entry'!L15*'Data entry'!L20*'Data entry'!L33</f>
        <v>0</v>
      </c>
      <c r="Q65" s="30">
        <f>'Data entry'!L15*'Data entry'!L20*'Data entry'!L34</f>
        <v>0</v>
      </c>
      <c r="R65" s="34" t="s">
        <v>29</v>
      </c>
      <c r="S65" s="34" t="s">
        <v>29</v>
      </c>
      <c r="T65" s="34" t="s">
        <v>29</v>
      </c>
    </row>
    <row r="66" spans="6:22" ht="26.25" customHeight="1" x14ac:dyDescent="0.25">
      <c r="F66" s="109" t="s">
        <v>4</v>
      </c>
      <c r="G66" s="109"/>
      <c r="H66" s="109"/>
      <c r="I66" s="109"/>
      <c r="J66" s="109"/>
      <c r="K66" s="4"/>
      <c r="L66" s="70">
        <f>'Data entry'!L21</f>
        <v>0</v>
      </c>
      <c r="M66" s="70">
        <f t="shared" si="8"/>
        <v>0</v>
      </c>
      <c r="N66" s="30">
        <f>'Data entry'!L15*'Data entry'!L21*'Data entry'!L31</f>
        <v>0</v>
      </c>
      <c r="O66" s="59">
        <f>'Data entry'!L15*'Data entry'!L21*'Data entry'!L32</f>
        <v>0</v>
      </c>
      <c r="P66" s="59">
        <f>'Data entry'!L15*'Data entry'!L21*'Data entry'!L33</f>
        <v>0</v>
      </c>
      <c r="Q66" s="30">
        <f>'Data entry'!L15*'Data entry'!L21*'Data entry'!L34</f>
        <v>0</v>
      </c>
      <c r="R66" s="34" t="s">
        <v>29</v>
      </c>
      <c r="S66" s="34" t="s">
        <v>29</v>
      </c>
      <c r="T66" s="34" t="s">
        <v>29</v>
      </c>
    </row>
    <row r="67" spans="6:22" ht="26.25" customHeight="1" x14ac:dyDescent="0.25">
      <c r="F67" s="109" t="s">
        <v>4</v>
      </c>
      <c r="G67" s="109"/>
      <c r="H67" s="109"/>
      <c r="I67" s="109"/>
      <c r="J67" s="109"/>
      <c r="K67" s="4"/>
      <c r="L67" s="70">
        <f>'Data entry'!L22</f>
        <v>0</v>
      </c>
      <c r="M67" s="70">
        <f t="shared" si="8"/>
        <v>0</v>
      </c>
      <c r="N67" s="30">
        <f>'Data entry'!L15*'Data entry'!L22*'Data entry'!L31</f>
        <v>0</v>
      </c>
      <c r="O67" s="59">
        <f>'Data entry'!L15*'Data entry'!L22*'Data entry'!L32</f>
        <v>0</v>
      </c>
      <c r="P67" s="59">
        <f>'Data entry'!L15*'Data entry'!L22*'Data entry'!L33</f>
        <v>0</v>
      </c>
      <c r="Q67" s="30">
        <f>'Data entry'!L15*'Data entry'!L22*'Data entry'!L34</f>
        <v>0</v>
      </c>
      <c r="R67" s="34" t="s">
        <v>29</v>
      </c>
      <c r="S67" s="34" t="s">
        <v>29</v>
      </c>
      <c r="T67" s="34" t="s">
        <v>29</v>
      </c>
    </row>
    <row r="68" spans="6:22" ht="26.25" customHeight="1" x14ac:dyDescent="0.25">
      <c r="F68" s="109" t="s">
        <v>22</v>
      </c>
      <c r="G68" s="109"/>
      <c r="H68" s="109"/>
      <c r="I68" s="109"/>
      <c r="J68" s="109"/>
      <c r="K68" s="4"/>
      <c r="L68" s="68">
        <f t="shared" ref="L68:Q68" si="9">SUM(L61:L67)</f>
        <v>9</v>
      </c>
      <c r="M68" s="68">
        <f t="shared" si="9"/>
        <v>0</v>
      </c>
      <c r="N68" s="31">
        <f t="shared" si="9"/>
        <v>0</v>
      </c>
      <c r="O68" s="60">
        <f t="shared" si="9"/>
        <v>0</v>
      </c>
      <c r="P68" s="60">
        <f t="shared" si="9"/>
        <v>0</v>
      </c>
      <c r="Q68" s="31">
        <f t="shared" si="9"/>
        <v>0</v>
      </c>
      <c r="R68" s="6"/>
      <c r="S68" s="31">
        <f>'Data entry'!L35*'Data entry'!L15</f>
        <v>0</v>
      </c>
      <c r="T68" s="6"/>
    </row>
    <row r="72" spans="6:22" ht="60" customHeight="1" x14ac:dyDescent="0.25">
      <c r="F72" s="110" t="s">
        <v>18</v>
      </c>
      <c r="G72" s="110"/>
      <c r="H72" s="110"/>
      <c r="I72" s="110"/>
      <c r="J72" s="110"/>
      <c r="K72" s="4" t="s">
        <v>92</v>
      </c>
      <c r="L72" s="4" t="s">
        <v>93</v>
      </c>
      <c r="M72" s="4" t="s">
        <v>94</v>
      </c>
      <c r="N72" s="4" t="s">
        <v>128</v>
      </c>
      <c r="O72" s="4" t="s">
        <v>126</v>
      </c>
      <c r="P72" s="4" t="s">
        <v>127</v>
      </c>
      <c r="Q72" s="4" t="s">
        <v>98</v>
      </c>
      <c r="R72" s="4" t="s">
        <v>99</v>
      </c>
      <c r="S72" s="4" t="s">
        <v>105</v>
      </c>
      <c r="T72" s="4" t="s">
        <v>106</v>
      </c>
      <c r="V72" s="3"/>
    </row>
    <row r="73" spans="6:22" ht="25.5" customHeight="1" x14ac:dyDescent="0.25">
      <c r="F73" s="109" t="str">
        <f>'Data entry'!M14</f>
        <v>District hospitals</v>
      </c>
      <c r="G73" s="109"/>
      <c r="H73" s="109"/>
      <c r="I73" s="109"/>
      <c r="J73" s="109"/>
      <c r="K73" s="30">
        <f>Results!K17</f>
        <v>0</v>
      </c>
      <c r="L73" s="29"/>
      <c r="M73" s="29"/>
      <c r="N73" s="29"/>
      <c r="O73" s="62"/>
      <c r="P73" s="62"/>
      <c r="Q73" s="29"/>
      <c r="R73" s="63"/>
      <c r="S73" s="63"/>
      <c r="T73" s="63"/>
    </row>
    <row r="74" spans="6:22" ht="25.5" customHeight="1" x14ac:dyDescent="0.25">
      <c r="F74" s="109" t="s">
        <v>138</v>
      </c>
      <c r="G74" s="109"/>
      <c r="H74" s="109"/>
      <c r="I74" s="109"/>
      <c r="J74" s="109"/>
      <c r="K74" s="4"/>
      <c r="L74" s="70">
        <f>'Data entry'!M16</f>
        <v>2</v>
      </c>
      <c r="M74" s="70">
        <f>L74*$K$73</f>
        <v>0</v>
      </c>
      <c r="N74" s="30">
        <f>'Data entry'!M15*'Data entry'!M16*'Data entry'!M31</f>
        <v>0</v>
      </c>
      <c r="O74" s="59">
        <f>'Data entry'!M15*'Data entry'!M16*'Data entry'!M32</f>
        <v>0</v>
      </c>
      <c r="P74" s="59">
        <f>'Data entry'!M15*'Data entry'!M16*'Data entry'!M33</f>
        <v>0</v>
      </c>
      <c r="Q74" s="30">
        <f>'Data entry'!M15*'Data entry'!M16*'Data entry'!M34</f>
        <v>0</v>
      </c>
      <c r="R74" s="34" t="s">
        <v>29</v>
      </c>
      <c r="S74" s="34" t="s">
        <v>29</v>
      </c>
      <c r="T74" s="34" t="s">
        <v>29</v>
      </c>
    </row>
    <row r="75" spans="6:22" ht="25.5" customHeight="1" x14ac:dyDescent="0.25">
      <c r="F75" s="109" t="s">
        <v>63</v>
      </c>
      <c r="G75" s="109"/>
      <c r="H75" s="109"/>
      <c r="I75" s="109"/>
      <c r="J75" s="109"/>
      <c r="K75" s="4"/>
      <c r="L75" s="70">
        <f>'Data entry'!M17</f>
        <v>2</v>
      </c>
      <c r="M75" s="70">
        <f t="shared" ref="M75:M80" si="10">L75*$K$73</f>
        <v>0</v>
      </c>
      <c r="N75" s="30">
        <f>'Data entry'!M15*'Data entry'!M17*'Data entry'!M31</f>
        <v>0</v>
      </c>
      <c r="O75" s="59">
        <f>'Data entry'!M15*'Data entry'!M17*'Data entry'!M32</f>
        <v>0</v>
      </c>
      <c r="P75" s="59">
        <f>'Data entry'!M15*'Data entry'!M17*'Data entry'!M33</f>
        <v>0</v>
      </c>
      <c r="Q75" s="30">
        <f>'Data entry'!M15*'Data entry'!M17*'Data entry'!M34</f>
        <v>0</v>
      </c>
      <c r="R75" s="34" t="s">
        <v>29</v>
      </c>
      <c r="S75" s="34" t="s">
        <v>29</v>
      </c>
      <c r="T75" s="34" t="s">
        <v>29</v>
      </c>
    </row>
    <row r="76" spans="6:22" ht="25.5" customHeight="1" x14ac:dyDescent="0.25">
      <c r="F76" s="109" t="s">
        <v>20</v>
      </c>
      <c r="G76" s="109"/>
      <c r="H76" s="109"/>
      <c r="I76" s="109"/>
      <c r="J76" s="109"/>
      <c r="K76" s="4"/>
      <c r="L76" s="70">
        <f>'Data entry'!M18</f>
        <v>1</v>
      </c>
      <c r="M76" s="70">
        <f t="shared" si="10"/>
        <v>0</v>
      </c>
      <c r="N76" s="30">
        <f>'Data entry'!M15*'Data entry'!M18*'Data entry'!M31</f>
        <v>0</v>
      </c>
      <c r="O76" s="59">
        <f>'Data entry'!M15*'Data entry'!M18*'Data entry'!M32</f>
        <v>0</v>
      </c>
      <c r="P76" s="59">
        <f>'Data entry'!M15*'Data entry'!M18*'Data entry'!M33</f>
        <v>0</v>
      </c>
      <c r="Q76" s="30">
        <f>'Data entry'!M15*'Data entry'!M18*'Data entry'!M34</f>
        <v>0</v>
      </c>
      <c r="R76" s="34" t="s">
        <v>29</v>
      </c>
      <c r="S76" s="34" t="s">
        <v>29</v>
      </c>
      <c r="T76" s="34" t="s">
        <v>29</v>
      </c>
    </row>
    <row r="77" spans="6:22" ht="25.5" customHeight="1" x14ac:dyDescent="0.25">
      <c r="F77" s="109" t="s">
        <v>21</v>
      </c>
      <c r="G77" s="109"/>
      <c r="H77" s="109"/>
      <c r="I77" s="109"/>
      <c r="J77" s="109"/>
      <c r="K77" s="4"/>
      <c r="L77" s="70">
        <f>'Data entry'!M19</f>
        <v>1</v>
      </c>
      <c r="M77" s="70">
        <f t="shared" si="10"/>
        <v>0</v>
      </c>
      <c r="N77" s="30">
        <f>'Data entry'!M15*'Data entry'!M19*'Data entry'!M31</f>
        <v>0</v>
      </c>
      <c r="O77" s="59">
        <f>'Data entry'!M15*'Data entry'!M19*'Data entry'!M32</f>
        <v>0</v>
      </c>
      <c r="P77" s="59">
        <f>'Data entry'!M15*'Data entry'!M19*'Data entry'!M33</f>
        <v>0</v>
      </c>
      <c r="Q77" s="30">
        <f>'Data entry'!M15*'Data entry'!M19*'Data entry'!M34</f>
        <v>0</v>
      </c>
      <c r="R77" s="34" t="s">
        <v>29</v>
      </c>
      <c r="S77" s="34" t="s">
        <v>29</v>
      </c>
      <c r="T77" s="34" t="s">
        <v>29</v>
      </c>
    </row>
    <row r="78" spans="6:22" ht="25.5" customHeight="1" x14ac:dyDescent="0.25">
      <c r="F78" s="109" t="s">
        <v>64</v>
      </c>
      <c r="G78" s="109"/>
      <c r="H78" s="109"/>
      <c r="I78" s="109"/>
      <c r="J78" s="109"/>
      <c r="K78" s="4"/>
      <c r="L78" s="70">
        <f>'Data entry'!M20</f>
        <v>1</v>
      </c>
      <c r="M78" s="70">
        <f t="shared" si="10"/>
        <v>0</v>
      </c>
      <c r="N78" s="30">
        <f>'Data entry'!M15*'Data entry'!M20*'Data entry'!M31</f>
        <v>0</v>
      </c>
      <c r="O78" s="59">
        <f>'Data entry'!M15*'Data entry'!M20*'Data entry'!M32</f>
        <v>0</v>
      </c>
      <c r="P78" s="59">
        <f>'Data entry'!M15*'Data entry'!M20*'Data entry'!M33</f>
        <v>0</v>
      </c>
      <c r="Q78" s="30">
        <f>'Data entry'!M15*'Data entry'!M20*'Data entry'!M34</f>
        <v>0</v>
      </c>
      <c r="R78" s="34" t="s">
        <v>29</v>
      </c>
      <c r="S78" s="34" t="s">
        <v>29</v>
      </c>
      <c r="T78" s="34" t="s">
        <v>29</v>
      </c>
    </row>
    <row r="79" spans="6:22" ht="25.5" customHeight="1" x14ac:dyDescent="0.25">
      <c r="F79" s="109" t="s">
        <v>4</v>
      </c>
      <c r="G79" s="109"/>
      <c r="H79" s="109"/>
      <c r="I79" s="109"/>
      <c r="J79" s="109"/>
      <c r="K79" s="4"/>
      <c r="L79" s="70">
        <f>'Data entry'!M21</f>
        <v>0</v>
      </c>
      <c r="M79" s="70">
        <f t="shared" si="10"/>
        <v>0</v>
      </c>
      <c r="N79" s="30">
        <f>'Data entry'!M15*'Data entry'!M21*'Data entry'!M31</f>
        <v>0</v>
      </c>
      <c r="O79" s="59">
        <f>'Data entry'!M15*'Data entry'!M21*'Data entry'!M32</f>
        <v>0</v>
      </c>
      <c r="P79" s="59">
        <f>'Data entry'!M15*'Data entry'!M21*'Data entry'!M33</f>
        <v>0</v>
      </c>
      <c r="Q79" s="30">
        <f>'Data entry'!M15*'Data entry'!M21*'Data entry'!M34</f>
        <v>0</v>
      </c>
      <c r="R79" s="34" t="s">
        <v>29</v>
      </c>
      <c r="S79" s="34" t="s">
        <v>29</v>
      </c>
      <c r="T79" s="34" t="s">
        <v>29</v>
      </c>
    </row>
    <row r="80" spans="6:22" ht="25.5" customHeight="1" x14ac:dyDescent="0.25">
      <c r="F80" s="109" t="s">
        <v>4</v>
      </c>
      <c r="G80" s="109"/>
      <c r="H80" s="109"/>
      <c r="I80" s="109"/>
      <c r="J80" s="109"/>
      <c r="K80" s="4"/>
      <c r="L80" s="70">
        <f>'Data entry'!M22</f>
        <v>0</v>
      </c>
      <c r="M80" s="70">
        <f t="shared" si="10"/>
        <v>0</v>
      </c>
      <c r="N80" s="30">
        <f>'Data entry'!M15*'Data entry'!M22*'Data entry'!M31</f>
        <v>0</v>
      </c>
      <c r="O80" s="59">
        <f>'Data entry'!M15*'Data entry'!M22*'Data entry'!M32</f>
        <v>0</v>
      </c>
      <c r="P80" s="59">
        <f>'Data entry'!M15*'Data entry'!M22*'Data entry'!M33</f>
        <v>0</v>
      </c>
      <c r="Q80" s="30">
        <f>'Data entry'!M15*'Data entry'!M22*'Data entry'!M34</f>
        <v>0</v>
      </c>
      <c r="R80" s="34" t="s">
        <v>29</v>
      </c>
      <c r="S80" s="34" t="s">
        <v>29</v>
      </c>
      <c r="T80" s="34" t="s">
        <v>29</v>
      </c>
    </row>
    <row r="81" spans="6:22" ht="25.5" customHeight="1" x14ac:dyDescent="0.25">
      <c r="F81" s="109" t="s">
        <v>22</v>
      </c>
      <c r="G81" s="109"/>
      <c r="H81" s="109"/>
      <c r="I81" s="109"/>
      <c r="J81" s="109"/>
      <c r="K81" s="4"/>
      <c r="L81" s="68">
        <f t="shared" ref="L81:Q81" si="11">SUM(L74:L80)</f>
        <v>7</v>
      </c>
      <c r="M81" s="68">
        <f t="shared" si="11"/>
        <v>0</v>
      </c>
      <c r="N81" s="31">
        <f t="shared" si="11"/>
        <v>0</v>
      </c>
      <c r="O81" s="60">
        <f t="shared" si="11"/>
        <v>0</v>
      </c>
      <c r="P81" s="60">
        <f t="shared" si="11"/>
        <v>0</v>
      </c>
      <c r="Q81" s="31">
        <f t="shared" si="11"/>
        <v>0</v>
      </c>
      <c r="R81" s="6"/>
      <c r="S81" s="31">
        <f>'Data entry'!M35*'Data entry'!M15</f>
        <v>0</v>
      </c>
      <c r="T81" s="6"/>
    </row>
    <row r="83" spans="6:22" ht="27.75" customHeight="1" x14ac:dyDescent="0.25"/>
    <row r="84" spans="6:22" ht="60" customHeight="1" x14ac:dyDescent="0.25">
      <c r="F84" s="110" t="s">
        <v>18</v>
      </c>
      <c r="G84" s="110"/>
      <c r="H84" s="110"/>
      <c r="I84" s="110"/>
      <c r="J84" s="110"/>
      <c r="K84" s="4" t="s">
        <v>92</v>
      </c>
      <c r="L84" s="4" t="s">
        <v>93</v>
      </c>
      <c r="M84" s="4" t="s">
        <v>94</v>
      </c>
      <c r="N84" s="4" t="s">
        <v>125</v>
      </c>
      <c r="O84" s="4" t="s">
        <v>126</v>
      </c>
      <c r="P84" s="4" t="s">
        <v>127</v>
      </c>
      <c r="Q84" s="4" t="s">
        <v>98</v>
      </c>
      <c r="R84" s="4" t="s">
        <v>99</v>
      </c>
      <c r="S84" s="4" t="s">
        <v>105</v>
      </c>
      <c r="T84" s="4" t="s">
        <v>106</v>
      </c>
      <c r="V84" s="3"/>
    </row>
    <row r="85" spans="6:22" ht="24" customHeight="1" x14ac:dyDescent="0.25">
      <c r="F85" s="109" t="str">
        <f>'Data entry'!N14</f>
        <v>Health centers</v>
      </c>
      <c r="G85" s="109"/>
      <c r="H85" s="109"/>
      <c r="I85" s="109"/>
      <c r="J85" s="109"/>
      <c r="K85" s="30">
        <f>Results!K18</f>
        <v>0</v>
      </c>
      <c r="L85" s="29"/>
      <c r="M85" s="29"/>
      <c r="N85" s="29"/>
      <c r="O85" s="62"/>
      <c r="P85" s="62"/>
      <c r="Q85" s="29"/>
      <c r="R85" s="63"/>
      <c r="S85" s="63"/>
      <c r="T85" s="63"/>
    </row>
    <row r="86" spans="6:22" ht="24" customHeight="1" x14ac:dyDescent="0.25">
      <c r="F86" s="109" t="s">
        <v>138</v>
      </c>
      <c r="G86" s="109"/>
      <c r="H86" s="109"/>
      <c r="I86" s="109"/>
      <c r="J86" s="109"/>
      <c r="K86" s="4"/>
      <c r="L86" s="70">
        <f>'Data entry'!N16</f>
        <v>1</v>
      </c>
      <c r="M86" s="70">
        <f>L86*$K$85</f>
        <v>0</v>
      </c>
      <c r="N86" s="30">
        <f>'Data entry'!N15*'Data entry'!N16*'Data entry'!N31</f>
        <v>0</v>
      </c>
      <c r="O86" s="59">
        <f>'Data entry'!N15*'Data entry'!N16*'Data entry'!N32</f>
        <v>0</v>
      </c>
      <c r="P86" s="59">
        <f>'Data entry'!N15*'Data entry'!N16*'Data entry'!N33</f>
        <v>0</v>
      </c>
      <c r="Q86" s="30">
        <f>'Data entry'!N15*'Data entry'!N16*'Data entry'!N34</f>
        <v>0</v>
      </c>
      <c r="R86" s="34" t="s">
        <v>29</v>
      </c>
      <c r="S86" s="34" t="s">
        <v>29</v>
      </c>
      <c r="T86" s="34" t="s">
        <v>29</v>
      </c>
    </row>
    <row r="87" spans="6:22" ht="24" customHeight="1" x14ac:dyDescent="0.25">
      <c r="F87" s="109" t="s">
        <v>63</v>
      </c>
      <c r="G87" s="109"/>
      <c r="H87" s="109"/>
      <c r="I87" s="109"/>
      <c r="J87" s="109"/>
      <c r="K87" s="4"/>
      <c r="L87" s="70">
        <f>'Data entry'!N17</f>
        <v>0</v>
      </c>
      <c r="M87" s="70">
        <f t="shared" ref="M87:M92" si="12">L87*$K$85</f>
        <v>0</v>
      </c>
      <c r="N87" s="30">
        <f>'Data entry'!N15*'Data entry'!N17*'Data entry'!N31</f>
        <v>0</v>
      </c>
      <c r="O87" s="59">
        <f>'Data entry'!N15*'Data entry'!N17*'Data entry'!N32</f>
        <v>0</v>
      </c>
      <c r="P87" s="59">
        <f>'Data entry'!N15*'Data entry'!N17*'Data entry'!N33</f>
        <v>0</v>
      </c>
      <c r="Q87" s="30">
        <f>'Data entry'!N15*'Data entry'!N17*'Data entry'!N34</f>
        <v>0</v>
      </c>
      <c r="R87" s="34" t="s">
        <v>29</v>
      </c>
      <c r="S87" s="34" t="s">
        <v>29</v>
      </c>
      <c r="T87" s="34" t="s">
        <v>29</v>
      </c>
    </row>
    <row r="88" spans="6:22" ht="24" customHeight="1" x14ac:dyDescent="0.25">
      <c r="F88" s="109" t="s">
        <v>20</v>
      </c>
      <c r="G88" s="109"/>
      <c r="H88" s="109"/>
      <c r="I88" s="109"/>
      <c r="J88" s="109"/>
      <c r="K88" s="4"/>
      <c r="L88" s="70">
        <f>'Data entry'!N18</f>
        <v>1</v>
      </c>
      <c r="M88" s="70">
        <f t="shared" si="12"/>
        <v>0</v>
      </c>
      <c r="N88" s="30">
        <f>'Data entry'!N15*'Data entry'!N18*'Data entry'!N31</f>
        <v>0</v>
      </c>
      <c r="O88" s="59">
        <f>'Data entry'!N15*'Data entry'!N18*'Data entry'!N32</f>
        <v>0</v>
      </c>
      <c r="P88" s="59">
        <f>'Data entry'!N15*'Data entry'!N18*'Data entry'!N33</f>
        <v>0</v>
      </c>
      <c r="Q88" s="30">
        <f>'Data entry'!N15*'Data entry'!N18*'Data entry'!N34</f>
        <v>0</v>
      </c>
      <c r="R88" s="34" t="s">
        <v>29</v>
      </c>
      <c r="S88" s="34" t="s">
        <v>29</v>
      </c>
      <c r="T88" s="34" t="s">
        <v>29</v>
      </c>
    </row>
    <row r="89" spans="6:22" ht="24" customHeight="1" x14ac:dyDescent="0.25">
      <c r="F89" s="109" t="s">
        <v>21</v>
      </c>
      <c r="G89" s="109"/>
      <c r="H89" s="109"/>
      <c r="I89" s="109"/>
      <c r="J89" s="109"/>
      <c r="K89" s="4"/>
      <c r="L89" s="70">
        <f>'Data entry'!N19</f>
        <v>0</v>
      </c>
      <c r="M89" s="70">
        <f t="shared" si="12"/>
        <v>0</v>
      </c>
      <c r="N89" s="30">
        <f>'Data entry'!N15*'Data entry'!N19*'Data entry'!N31</f>
        <v>0</v>
      </c>
      <c r="O89" s="59">
        <f>'Data entry'!N15*'Data entry'!N19*'Data entry'!N32</f>
        <v>0</v>
      </c>
      <c r="P89" s="59">
        <f>'Data entry'!N15*'Data entry'!N19*'Data entry'!N33</f>
        <v>0</v>
      </c>
      <c r="Q89" s="30">
        <f>'Data entry'!N15*'Data entry'!N19*'Data entry'!N34</f>
        <v>0</v>
      </c>
      <c r="R89" s="34" t="s">
        <v>29</v>
      </c>
      <c r="S89" s="34" t="s">
        <v>29</v>
      </c>
      <c r="T89" s="34" t="s">
        <v>29</v>
      </c>
    </row>
    <row r="90" spans="6:22" ht="24" customHeight="1" x14ac:dyDescent="0.25">
      <c r="F90" s="109" t="s">
        <v>64</v>
      </c>
      <c r="G90" s="109"/>
      <c r="H90" s="109"/>
      <c r="I90" s="109"/>
      <c r="J90" s="109"/>
      <c r="K90" s="4"/>
      <c r="L90" s="70">
        <f>'Data entry'!N20</f>
        <v>1</v>
      </c>
      <c r="M90" s="70">
        <f t="shared" si="12"/>
        <v>0</v>
      </c>
      <c r="N90" s="30">
        <f>'Data entry'!N15*'Data entry'!N20*'Data entry'!N31</f>
        <v>0</v>
      </c>
      <c r="O90" s="59">
        <f>'Data entry'!N15*'Data entry'!N20*'Data entry'!N32</f>
        <v>0</v>
      </c>
      <c r="P90" s="59">
        <f>'Data entry'!N15*'Data entry'!N20*'Data entry'!N33</f>
        <v>0</v>
      </c>
      <c r="Q90" s="30">
        <f>'Data entry'!N15*'Data entry'!N20*'Data entry'!N34</f>
        <v>0</v>
      </c>
      <c r="R90" s="34" t="s">
        <v>29</v>
      </c>
      <c r="S90" s="34" t="s">
        <v>29</v>
      </c>
      <c r="T90" s="34" t="s">
        <v>29</v>
      </c>
    </row>
    <row r="91" spans="6:22" ht="24" customHeight="1" x14ac:dyDescent="0.25">
      <c r="F91" s="109" t="s">
        <v>4</v>
      </c>
      <c r="G91" s="109"/>
      <c r="H91" s="109"/>
      <c r="I91" s="109"/>
      <c r="J91" s="109"/>
      <c r="K91" s="4"/>
      <c r="L91" s="70">
        <f>'Data entry'!N21</f>
        <v>0</v>
      </c>
      <c r="M91" s="70">
        <f t="shared" si="12"/>
        <v>0</v>
      </c>
      <c r="N91" s="30">
        <f>'Data entry'!N15*'Data entry'!N21*'Data entry'!N31</f>
        <v>0</v>
      </c>
      <c r="O91" s="59">
        <f>'Data entry'!N15*'Data entry'!N21*'Data entry'!N32</f>
        <v>0</v>
      </c>
      <c r="P91" s="59">
        <f>'Data entry'!N15*'Data entry'!N21*'Data entry'!N33</f>
        <v>0</v>
      </c>
      <c r="Q91" s="30">
        <f>'Data entry'!N15*'Data entry'!N21*'Data entry'!N34</f>
        <v>0</v>
      </c>
      <c r="R91" s="34" t="s">
        <v>29</v>
      </c>
      <c r="S91" s="34" t="s">
        <v>29</v>
      </c>
      <c r="T91" s="34" t="s">
        <v>29</v>
      </c>
    </row>
    <row r="92" spans="6:22" ht="24" customHeight="1" x14ac:dyDescent="0.25">
      <c r="F92" s="109" t="s">
        <v>4</v>
      </c>
      <c r="G92" s="109"/>
      <c r="H92" s="109"/>
      <c r="I92" s="109"/>
      <c r="J92" s="109"/>
      <c r="K92" s="4"/>
      <c r="L92" s="70">
        <f>'Data entry'!N22</f>
        <v>0</v>
      </c>
      <c r="M92" s="70">
        <f t="shared" si="12"/>
        <v>0</v>
      </c>
      <c r="N92" s="30">
        <f>'Data entry'!N15*'Data entry'!N22*'Data entry'!N31</f>
        <v>0</v>
      </c>
      <c r="O92" s="59">
        <f>'Data entry'!N15*'Data entry'!N22*'Data entry'!N32</f>
        <v>0</v>
      </c>
      <c r="P92" s="59">
        <f>'Data entry'!N15*'Data entry'!N22*'Data entry'!N33</f>
        <v>0</v>
      </c>
      <c r="Q92" s="30">
        <f>'Data entry'!N15*'Data entry'!N22*'Data entry'!N34</f>
        <v>0</v>
      </c>
      <c r="R92" s="34" t="s">
        <v>29</v>
      </c>
      <c r="S92" s="34" t="s">
        <v>29</v>
      </c>
      <c r="T92" s="34" t="s">
        <v>29</v>
      </c>
    </row>
    <row r="93" spans="6:22" ht="24" customHeight="1" x14ac:dyDescent="0.25">
      <c r="F93" s="109" t="s">
        <v>22</v>
      </c>
      <c r="G93" s="109"/>
      <c r="H93" s="109"/>
      <c r="I93" s="109"/>
      <c r="J93" s="109"/>
      <c r="K93" s="4"/>
      <c r="L93" s="68">
        <f t="shared" ref="L93:Q93" si="13">SUM(L86:L92)</f>
        <v>3</v>
      </c>
      <c r="M93" s="68">
        <f t="shared" si="13"/>
        <v>0</v>
      </c>
      <c r="N93" s="31">
        <f t="shared" si="13"/>
        <v>0</v>
      </c>
      <c r="O93" s="60">
        <f t="shared" si="13"/>
        <v>0</v>
      </c>
      <c r="P93" s="60">
        <f t="shared" si="13"/>
        <v>0</v>
      </c>
      <c r="Q93" s="31">
        <f t="shared" si="13"/>
        <v>0</v>
      </c>
      <c r="R93" s="6"/>
      <c r="S93" s="31">
        <f>'Data entry'!N35*'Data entry'!N15</f>
        <v>0</v>
      </c>
      <c r="T93" s="6"/>
    </row>
    <row r="95" spans="6:22" ht="27.75" customHeight="1" x14ac:dyDescent="0.25"/>
    <row r="96" spans="6:22" ht="60" customHeight="1" x14ac:dyDescent="0.25">
      <c r="F96" s="110" t="s">
        <v>18</v>
      </c>
      <c r="G96" s="110"/>
      <c r="H96" s="110"/>
      <c r="I96" s="110"/>
      <c r="J96" s="110"/>
      <c r="K96" s="4" t="s">
        <v>92</v>
      </c>
      <c r="L96" s="4" t="s">
        <v>93</v>
      </c>
      <c r="M96" s="4" t="s">
        <v>94</v>
      </c>
      <c r="N96" s="4" t="s">
        <v>125</v>
      </c>
      <c r="O96" s="4" t="s">
        <v>126</v>
      </c>
      <c r="P96" s="4" t="s">
        <v>127</v>
      </c>
      <c r="Q96" s="4" t="s">
        <v>98</v>
      </c>
      <c r="R96" s="4" t="s">
        <v>99</v>
      </c>
      <c r="S96" s="4" t="s">
        <v>105</v>
      </c>
      <c r="T96" s="4" t="s">
        <v>106</v>
      </c>
      <c r="V96" s="3"/>
    </row>
    <row r="97" spans="6:22" ht="25.5" customHeight="1" x14ac:dyDescent="0.25">
      <c r="F97" s="109" t="str">
        <f>'Data entry'!O14</f>
        <v>Health posts</v>
      </c>
      <c r="G97" s="109"/>
      <c r="H97" s="109"/>
      <c r="I97" s="109"/>
      <c r="J97" s="109"/>
      <c r="K97" s="30">
        <f>Results!K19</f>
        <v>0</v>
      </c>
      <c r="L97" s="29"/>
      <c r="M97" s="29"/>
      <c r="N97" s="29"/>
      <c r="O97" s="62"/>
      <c r="P97" s="62"/>
      <c r="Q97" s="29"/>
      <c r="R97" s="63"/>
      <c r="S97" s="63"/>
      <c r="T97" s="63"/>
    </row>
    <row r="98" spans="6:22" ht="25.5" customHeight="1" x14ac:dyDescent="0.25">
      <c r="F98" s="109" t="s">
        <v>138</v>
      </c>
      <c r="G98" s="109"/>
      <c r="H98" s="109"/>
      <c r="I98" s="109"/>
      <c r="J98" s="109"/>
      <c r="K98" s="4"/>
      <c r="L98" s="70">
        <f>'Data entry'!O16</f>
        <v>1</v>
      </c>
      <c r="M98" s="70">
        <f>L98*$K$97</f>
        <v>0</v>
      </c>
      <c r="N98" s="30">
        <f>'Data entry'!O15*'Data entry'!O16*'Data entry'!O31</f>
        <v>0</v>
      </c>
      <c r="O98" s="59">
        <f>'Data entry'!O15*'Data entry'!O16*'Data entry'!O32</f>
        <v>0</v>
      </c>
      <c r="P98" s="59">
        <f>'Data entry'!O15*'Data entry'!O16*'Data entry'!O33</f>
        <v>0</v>
      </c>
      <c r="Q98" s="30">
        <f>'Data entry'!O15*'Data entry'!O16*'Data entry'!O34</f>
        <v>0</v>
      </c>
      <c r="R98" s="34" t="s">
        <v>29</v>
      </c>
      <c r="S98" s="34" t="s">
        <v>29</v>
      </c>
      <c r="T98" s="34" t="s">
        <v>29</v>
      </c>
    </row>
    <row r="99" spans="6:22" ht="25.5" customHeight="1" x14ac:dyDescent="0.25">
      <c r="F99" s="109" t="s">
        <v>63</v>
      </c>
      <c r="G99" s="109"/>
      <c r="H99" s="109"/>
      <c r="I99" s="109"/>
      <c r="J99" s="109"/>
      <c r="K99" s="4"/>
      <c r="L99" s="70">
        <f>'Data entry'!O17</f>
        <v>0</v>
      </c>
      <c r="M99" s="70">
        <f>L99*$K$97</f>
        <v>0</v>
      </c>
      <c r="N99" s="30">
        <f>'Data entry'!O15*'Data entry'!O17*'Data entry'!O31</f>
        <v>0</v>
      </c>
      <c r="O99" s="59">
        <f>'Data entry'!O15*'Data entry'!O17*'Data entry'!O32</f>
        <v>0</v>
      </c>
      <c r="P99" s="59">
        <f>'Data entry'!O15*'Data entry'!O17*'Data entry'!O33</f>
        <v>0</v>
      </c>
      <c r="Q99" s="30">
        <f>'Data entry'!O15*'Data entry'!O17*'Data entry'!O34</f>
        <v>0</v>
      </c>
      <c r="R99" s="34" t="s">
        <v>29</v>
      </c>
      <c r="S99" s="34" t="s">
        <v>29</v>
      </c>
      <c r="T99" s="34" t="s">
        <v>29</v>
      </c>
    </row>
    <row r="100" spans="6:22" ht="25.5" customHeight="1" x14ac:dyDescent="0.25">
      <c r="F100" s="109" t="s">
        <v>20</v>
      </c>
      <c r="G100" s="109"/>
      <c r="H100" s="109"/>
      <c r="I100" s="109"/>
      <c r="J100" s="109"/>
      <c r="K100" s="4"/>
      <c r="L100" s="70">
        <f>'Data entry'!O18</f>
        <v>0</v>
      </c>
      <c r="M100" s="70">
        <f t="shared" ref="M100:M104" si="14">L100*$K$97</f>
        <v>0</v>
      </c>
      <c r="N100" s="30">
        <f>'Data entry'!O15*'Data entry'!O18*'Data entry'!O31</f>
        <v>0</v>
      </c>
      <c r="O100" s="59">
        <f>'Data entry'!O15*'Data entry'!O18*'Data entry'!O32</f>
        <v>0</v>
      </c>
      <c r="P100" s="59">
        <f>'Data entry'!O15*'Data entry'!O18*'Data entry'!O33</f>
        <v>0</v>
      </c>
      <c r="Q100" s="30">
        <f>'Data entry'!O15*'Data entry'!O18*'Data entry'!O34</f>
        <v>0</v>
      </c>
      <c r="R100" s="34" t="s">
        <v>29</v>
      </c>
      <c r="S100" s="34" t="s">
        <v>29</v>
      </c>
      <c r="T100" s="34" t="s">
        <v>29</v>
      </c>
    </row>
    <row r="101" spans="6:22" ht="25.5" customHeight="1" x14ac:dyDescent="0.25">
      <c r="F101" s="109" t="s">
        <v>21</v>
      </c>
      <c r="G101" s="109"/>
      <c r="H101" s="109"/>
      <c r="I101" s="109"/>
      <c r="J101" s="109"/>
      <c r="K101" s="4"/>
      <c r="L101" s="70">
        <f>'Data entry'!O19</f>
        <v>0</v>
      </c>
      <c r="M101" s="70">
        <f t="shared" si="14"/>
        <v>0</v>
      </c>
      <c r="N101" s="30">
        <f>'Data entry'!O15*'Data entry'!O19*'Data entry'!O31</f>
        <v>0</v>
      </c>
      <c r="O101" s="59">
        <f>'Data entry'!O15*'Data entry'!O19*'Data entry'!O32</f>
        <v>0</v>
      </c>
      <c r="P101" s="59">
        <f>'Data entry'!O15*'Data entry'!O19*'Data entry'!O33</f>
        <v>0</v>
      </c>
      <c r="Q101" s="30">
        <f>'Data entry'!O15*'Data entry'!O19*'Data entry'!O34</f>
        <v>0</v>
      </c>
      <c r="R101" s="34" t="s">
        <v>29</v>
      </c>
      <c r="S101" s="34" t="s">
        <v>29</v>
      </c>
      <c r="T101" s="34" t="s">
        <v>29</v>
      </c>
    </row>
    <row r="102" spans="6:22" ht="25.5" customHeight="1" x14ac:dyDescent="0.25">
      <c r="F102" s="109" t="s">
        <v>64</v>
      </c>
      <c r="G102" s="109"/>
      <c r="H102" s="109"/>
      <c r="I102" s="109"/>
      <c r="J102" s="109"/>
      <c r="K102" s="4"/>
      <c r="L102" s="70">
        <f>'Data entry'!O20</f>
        <v>0</v>
      </c>
      <c r="M102" s="70">
        <f t="shared" si="14"/>
        <v>0</v>
      </c>
      <c r="N102" s="30">
        <f>'Data entry'!O15*'Data entry'!O20*'Data entry'!O31</f>
        <v>0</v>
      </c>
      <c r="O102" s="59">
        <f>'Data entry'!O15*'Data entry'!O20*'Data entry'!O32</f>
        <v>0</v>
      </c>
      <c r="P102" s="59">
        <f>'Data entry'!O15*'Data entry'!O20*'Data entry'!O33</f>
        <v>0</v>
      </c>
      <c r="Q102" s="30">
        <f>'Data entry'!O15*'Data entry'!O20*'Data entry'!O34</f>
        <v>0</v>
      </c>
      <c r="R102" s="34" t="s">
        <v>29</v>
      </c>
      <c r="S102" s="34" t="s">
        <v>29</v>
      </c>
      <c r="T102" s="34" t="s">
        <v>29</v>
      </c>
    </row>
    <row r="103" spans="6:22" ht="25.5" customHeight="1" x14ac:dyDescent="0.25">
      <c r="F103" s="109" t="s">
        <v>4</v>
      </c>
      <c r="G103" s="109"/>
      <c r="H103" s="109"/>
      <c r="I103" s="109"/>
      <c r="J103" s="109"/>
      <c r="K103" s="4"/>
      <c r="L103" s="70">
        <f>'Data entry'!O21</f>
        <v>0</v>
      </c>
      <c r="M103" s="70">
        <f t="shared" si="14"/>
        <v>0</v>
      </c>
      <c r="N103" s="30">
        <f>'Data entry'!O15*'Data entry'!O21*'Data entry'!O31</f>
        <v>0</v>
      </c>
      <c r="O103" s="59">
        <f>'Data entry'!O15*'Data entry'!O21*'Data entry'!O32</f>
        <v>0</v>
      </c>
      <c r="P103" s="59">
        <f>'Data entry'!O15*'Data entry'!O21*'Data entry'!O33</f>
        <v>0</v>
      </c>
      <c r="Q103" s="30">
        <f>'Data entry'!O15*'Data entry'!O21*'Data entry'!O34</f>
        <v>0</v>
      </c>
      <c r="R103" s="34" t="s">
        <v>29</v>
      </c>
      <c r="S103" s="34" t="s">
        <v>29</v>
      </c>
      <c r="T103" s="34" t="s">
        <v>29</v>
      </c>
    </row>
    <row r="104" spans="6:22" ht="25.5" customHeight="1" x14ac:dyDescent="0.25">
      <c r="F104" s="109" t="s">
        <v>4</v>
      </c>
      <c r="G104" s="109"/>
      <c r="H104" s="109"/>
      <c r="I104" s="109"/>
      <c r="J104" s="109"/>
      <c r="K104" s="4"/>
      <c r="L104" s="70">
        <f>'Data entry'!O22</f>
        <v>0</v>
      </c>
      <c r="M104" s="70">
        <f t="shared" si="14"/>
        <v>0</v>
      </c>
      <c r="N104" s="30">
        <f>'Data entry'!O15*'Data entry'!O22*'Data entry'!O31</f>
        <v>0</v>
      </c>
      <c r="O104" s="59">
        <f>'Data entry'!O15*'Data entry'!O22*'Data entry'!O32</f>
        <v>0</v>
      </c>
      <c r="P104" s="59">
        <f>'Data entry'!O15*'Data entry'!O22*'Data entry'!O33</f>
        <v>0</v>
      </c>
      <c r="Q104" s="30">
        <f>'Data entry'!O15*'Data entry'!O22*'Data entry'!O34</f>
        <v>0</v>
      </c>
      <c r="R104" s="34" t="s">
        <v>29</v>
      </c>
      <c r="S104" s="34" t="s">
        <v>29</v>
      </c>
      <c r="T104" s="34" t="s">
        <v>29</v>
      </c>
    </row>
    <row r="105" spans="6:22" ht="25.5" customHeight="1" x14ac:dyDescent="0.25">
      <c r="F105" s="109" t="s">
        <v>22</v>
      </c>
      <c r="G105" s="109"/>
      <c r="H105" s="109"/>
      <c r="I105" s="109"/>
      <c r="J105" s="109"/>
      <c r="K105" s="4"/>
      <c r="L105" s="68">
        <f t="shared" ref="L105:Q105" si="15">SUM(L98:L104)</f>
        <v>1</v>
      </c>
      <c r="M105" s="68">
        <f t="shared" si="15"/>
        <v>0</v>
      </c>
      <c r="N105" s="31">
        <f t="shared" si="15"/>
        <v>0</v>
      </c>
      <c r="O105" s="60">
        <f t="shared" si="15"/>
        <v>0</v>
      </c>
      <c r="P105" s="60">
        <f t="shared" si="15"/>
        <v>0</v>
      </c>
      <c r="Q105" s="31">
        <f t="shared" si="15"/>
        <v>0</v>
      </c>
      <c r="R105" s="6"/>
      <c r="S105" s="31">
        <f>'Data entry'!O35*'Data entry'!O15</f>
        <v>0</v>
      </c>
      <c r="T105" s="6"/>
    </row>
    <row r="107" spans="6:22" ht="26.25" customHeight="1" x14ac:dyDescent="0.25"/>
    <row r="108" spans="6:22" ht="60" customHeight="1" x14ac:dyDescent="0.25">
      <c r="F108" s="110" t="s">
        <v>18</v>
      </c>
      <c r="G108" s="110"/>
      <c r="H108" s="110"/>
      <c r="I108" s="110"/>
      <c r="J108" s="110"/>
      <c r="K108" s="4" t="s">
        <v>92</v>
      </c>
      <c r="L108" s="4" t="s">
        <v>93</v>
      </c>
      <c r="M108" s="4" t="s">
        <v>94</v>
      </c>
      <c r="N108" s="4" t="s">
        <v>125</v>
      </c>
      <c r="O108" s="4" t="s">
        <v>126</v>
      </c>
      <c r="P108" s="4" t="s">
        <v>127</v>
      </c>
      <c r="Q108" s="4" t="s">
        <v>98</v>
      </c>
      <c r="R108" s="4" t="s">
        <v>99</v>
      </c>
      <c r="S108" s="4" t="s">
        <v>105</v>
      </c>
      <c r="T108" s="4" t="s">
        <v>106</v>
      </c>
      <c r="V108" s="3"/>
    </row>
    <row r="109" spans="6:22" ht="25.5" customHeight="1" x14ac:dyDescent="0.25">
      <c r="F109" s="109" t="str">
        <f>'Data entry'!P14</f>
        <v>Other</v>
      </c>
      <c r="G109" s="109"/>
      <c r="H109" s="109"/>
      <c r="I109" s="109"/>
      <c r="J109" s="109"/>
      <c r="K109" s="30">
        <f>Results!K20</f>
        <v>0</v>
      </c>
      <c r="L109" s="29"/>
      <c r="M109" s="29"/>
      <c r="N109" s="29"/>
      <c r="O109" s="62"/>
      <c r="P109" s="62"/>
      <c r="Q109" s="29"/>
      <c r="R109" s="63"/>
      <c r="S109" s="63"/>
      <c r="T109" s="63"/>
    </row>
    <row r="110" spans="6:22" ht="25.5" customHeight="1" x14ac:dyDescent="0.25">
      <c r="F110" s="109" t="s">
        <v>138</v>
      </c>
      <c r="G110" s="109"/>
      <c r="H110" s="109"/>
      <c r="I110" s="109"/>
      <c r="J110" s="109"/>
      <c r="K110" s="4"/>
      <c r="L110" s="70">
        <f>'Data entry'!P16</f>
        <v>0</v>
      </c>
      <c r="M110" s="70">
        <f>L110*$K$109</f>
        <v>0</v>
      </c>
      <c r="N110" s="30">
        <f>'Data entry'!P15*'Data entry'!P16*'Data entry'!P31</f>
        <v>0</v>
      </c>
      <c r="O110" s="59">
        <f>'Data entry'!P15*'Data entry'!P16*'Data entry'!P32</f>
        <v>0</v>
      </c>
      <c r="P110" s="59">
        <f>'Data entry'!P15*'Data entry'!P16*'Data entry'!P33</f>
        <v>0</v>
      </c>
      <c r="Q110" s="30">
        <f>'Data entry'!P15*'Data entry'!P16*'Data entry'!P34</f>
        <v>0</v>
      </c>
      <c r="R110" s="34" t="s">
        <v>29</v>
      </c>
      <c r="S110" s="34" t="s">
        <v>29</v>
      </c>
      <c r="T110" s="34" t="s">
        <v>29</v>
      </c>
    </row>
    <row r="111" spans="6:22" ht="25.5" customHeight="1" x14ac:dyDescent="0.25">
      <c r="F111" s="109" t="s">
        <v>63</v>
      </c>
      <c r="G111" s="109"/>
      <c r="H111" s="109"/>
      <c r="I111" s="109"/>
      <c r="J111" s="109"/>
      <c r="K111" s="4"/>
      <c r="L111" s="70">
        <f>'Data entry'!P17</f>
        <v>0</v>
      </c>
      <c r="M111" s="70">
        <f t="shared" ref="M111:M116" si="16">L111*$K$109</f>
        <v>0</v>
      </c>
      <c r="N111" s="30">
        <f>'Data entry'!P15*'Data entry'!P17*'Data entry'!P31</f>
        <v>0</v>
      </c>
      <c r="O111" s="59">
        <f>'Data entry'!P15*'Data entry'!P17*'Data entry'!P32</f>
        <v>0</v>
      </c>
      <c r="P111" s="59">
        <f>'Data entry'!P15*'Data entry'!P17*'Data entry'!P33</f>
        <v>0</v>
      </c>
      <c r="Q111" s="30">
        <f>'Data entry'!P15*'Data entry'!P17*'Data entry'!P34</f>
        <v>0</v>
      </c>
      <c r="R111" s="34" t="s">
        <v>29</v>
      </c>
      <c r="S111" s="34" t="s">
        <v>29</v>
      </c>
      <c r="T111" s="34" t="s">
        <v>29</v>
      </c>
    </row>
    <row r="112" spans="6:22" ht="25.5" customHeight="1" x14ac:dyDescent="0.25">
      <c r="F112" s="109" t="s">
        <v>20</v>
      </c>
      <c r="G112" s="109"/>
      <c r="H112" s="109"/>
      <c r="I112" s="109"/>
      <c r="J112" s="109"/>
      <c r="K112" s="4"/>
      <c r="L112" s="70">
        <f>'Data entry'!P18</f>
        <v>0</v>
      </c>
      <c r="M112" s="70">
        <f t="shared" si="16"/>
        <v>0</v>
      </c>
      <c r="N112" s="30">
        <f>'Data entry'!P15*'Data entry'!P18*'Data entry'!P31</f>
        <v>0</v>
      </c>
      <c r="O112" s="59">
        <f>'Data entry'!P15*'Data entry'!P18*'Data entry'!P32</f>
        <v>0</v>
      </c>
      <c r="P112" s="59">
        <f>'Data entry'!P15*'Data entry'!P18*'Data entry'!P33</f>
        <v>0</v>
      </c>
      <c r="Q112" s="30">
        <f>'Data entry'!P15*'Data entry'!P18*'Data entry'!P34</f>
        <v>0</v>
      </c>
      <c r="R112" s="34" t="s">
        <v>29</v>
      </c>
      <c r="S112" s="34" t="s">
        <v>29</v>
      </c>
      <c r="T112" s="34" t="s">
        <v>29</v>
      </c>
    </row>
    <row r="113" spans="6:20" ht="25.5" customHeight="1" x14ac:dyDescent="0.25">
      <c r="F113" s="109" t="s">
        <v>21</v>
      </c>
      <c r="G113" s="109"/>
      <c r="H113" s="109"/>
      <c r="I113" s="109"/>
      <c r="J113" s="109"/>
      <c r="K113" s="4"/>
      <c r="L113" s="70">
        <f>'Data entry'!P19</f>
        <v>0</v>
      </c>
      <c r="M113" s="70">
        <f t="shared" si="16"/>
        <v>0</v>
      </c>
      <c r="N113" s="30">
        <f>'Data entry'!P15*'Data entry'!P19*'Data entry'!P31</f>
        <v>0</v>
      </c>
      <c r="O113" s="59">
        <f>'Data entry'!P15*'Data entry'!P19*'Data entry'!P32</f>
        <v>0</v>
      </c>
      <c r="P113" s="59">
        <f>'Data entry'!P15*'Data entry'!P19*'Data entry'!P33</f>
        <v>0</v>
      </c>
      <c r="Q113" s="30">
        <f>'Data entry'!P15*'Data entry'!P19*'Data entry'!P34</f>
        <v>0</v>
      </c>
      <c r="R113" s="34" t="s">
        <v>29</v>
      </c>
      <c r="S113" s="34" t="s">
        <v>29</v>
      </c>
      <c r="T113" s="34" t="s">
        <v>29</v>
      </c>
    </row>
    <row r="114" spans="6:20" ht="25.5" customHeight="1" x14ac:dyDescent="0.25">
      <c r="F114" s="109" t="s">
        <v>64</v>
      </c>
      <c r="G114" s="109"/>
      <c r="H114" s="109"/>
      <c r="I114" s="109"/>
      <c r="J114" s="109"/>
      <c r="K114" s="4"/>
      <c r="L114" s="70">
        <f>'Data entry'!P20</f>
        <v>0</v>
      </c>
      <c r="M114" s="70">
        <f t="shared" si="16"/>
        <v>0</v>
      </c>
      <c r="N114" s="30">
        <f>'Data entry'!P15*'Data entry'!P20*'Data entry'!P31</f>
        <v>0</v>
      </c>
      <c r="O114" s="59">
        <f>'Data entry'!P15*'Data entry'!P20*'Data entry'!P32</f>
        <v>0</v>
      </c>
      <c r="P114" s="59">
        <f>'Data entry'!P15*'Data entry'!P20*'Data entry'!P33</f>
        <v>0</v>
      </c>
      <c r="Q114" s="30">
        <f>'Data entry'!P15*'Data entry'!P20*'Data entry'!P34</f>
        <v>0</v>
      </c>
      <c r="R114" s="34" t="s">
        <v>29</v>
      </c>
      <c r="S114" s="34" t="s">
        <v>29</v>
      </c>
      <c r="T114" s="34" t="s">
        <v>29</v>
      </c>
    </row>
    <row r="115" spans="6:20" ht="25.5" customHeight="1" x14ac:dyDescent="0.25">
      <c r="F115" s="109" t="s">
        <v>4</v>
      </c>
      <c r="G115" s="109"/>
      <c r="H115" s="109"/>
      <c r="I115" s="109"/>
      <c r="J115" s="109"/>
      <c r="K115" s="4"/>
      <c r="L115" s="70">
        <f>'Data entry'!P21</f>
        <v>0</v>
      </c>
      <c r="M115" s="70">
        <f t="shared" si="16"/>
        <v>0</v>
      </c>
      <c r="N115" s="30">
        <f>'Data entry'!P15*'Data entry'!P21*'Data entry'!P31</f>
        <v>0</v>
      </c>
      <c r="O115" s="59">
        <f>'Data entry'!P15*'Data entry'!P21*'Data entry'!P32</f>
        <v>0</v>
      </c>
      <c r="P115" s="59">
        <f>'Data entry'!P15*'Data entry'!P21*'Data entry'!P33</f>
        <v>0</v>
      </c>
      <c r="Q115" s="30">
        <f>'Data entry'!P15*'Data entry'!P21*'Data entry'!P34</f>
        <v>0</v>
      </c>
      <c r="R115" s="34" t="s">
        <v>29</v>
      </c>
      <c r="S115" s="34" t="s">
        <v>29</v>
      </c>
      <c r="T115" s="34" t="s">
        <v>29</v>
      </c>
    </row>
    <row r="116" spans="6:20" ht="25.5" customHeight="1" x14ac:dyDescent="0.25">
      <c r="F116" s="109" t="s">
        <v>4</v>
      </c>
      <c r="G116" s="109"/>
      <c r="H116" s="109"/>
      <c r="I116" s="109"/>
      <c r="J116" s="109"/>
      <c r="K116" s="4"/>
      <c r="L116" s="70">
        <f>'Data entry'!P22</f>
        <v>0</v>
      </c>
      <c r="M116" s="70">
        <f t="shared" si="16"/>
        <v>0</v>
      </c>
      <c r="N116" s="30">
        <f>'Data entry'!P15*'Data entry'!P22*'Data entry'!P31</f>
        <v>0</v>
      </c>
      <c r="O116" s="59">
        <f>'Data entry'!P15*'Data entry'!P22*'Data entry'!P32</f>
        <v>0</v>
      </c>
      <c r="P116" s="59">
        <f>'Data entry'!P15*'Data entry'!P22*'Data entry'!P33</f>
        <v>0</v>
      </c>
      <c r="Q116" s="30">
        <f>'Data entry'!P15*'Data entry'!P22*'Data entry'!P34</f>
        <v>0</v>
      </c>
      <c r="R116" s="34" t="s">
        <v>29</v>
      </c>
      <c r="S116" s="34" t="s">
        <v>29</v>
      </c>
      <c r="T116" s="34" t="s">
        <v>29</v>
      </c>
    </row>
    <row r="117" spans="6:20" ht="25.5" customHeight="1" x14ac:dyDescent="0.25">
      <c r="F117" s="109" t="s">
        <v>22</v>
      </c>
      <c r="G117" s="109"/>
      <c r="H117" s="109"/>
      <c r="I117" s="109"/>
      <c r="J117" s="109"/>
      <c r="K117" s="4"/>
      <c r="L117" s="68">
        <f t="shared" ref="L117:Q117" si="17">SUM(L110:L116)</f>
        <v>0</v>
      </c>
      <c r="M117" s="68">
        <f t="shared" si="17"/>
        <v>0</v>
      </c>
      <c r="N117" s="31">
        <f t="shared" si="17"/>
        <v>0</v>
      </c>
      <c r="O117" s="60">
        <f t="shared" si="17"/>
        <v>0</v>
      </c>
      <c r="P117" s="60">
        <f t="shared" si="17"/>
        <v>0</v>
      </c>
      <c r="Q117" s="31">
        <f t="shared" si="17"/>
        <v>0</v>
      </c>
      <c r="R117" s="6"/>
      <c r="S117" s="31">
        <f>'Data entry'!P35*'Data entry'!P15</f>
        <v>0</v>
      </c>
      <c r="T117" s="6"/>
    </row>
    <row r="118" spans="6:20" ht="25.5" customHeight="1" x14ac:dyDescent="0.25"/>
  </sheetData>
  <sheetProtection algorithmName="SHA-512" hashValue="NlYueykWFuI5cb8bbdb3cn03O2kq7gucD56RAj68KC+zsNdiOFrvkRp8EQSssGbSYmKSqwfzzW2ZdIXUsRMa1A==" saltValue="rqitt3eTi1XEaSBJxlyd9w==" spinCount="100000" sheet="1" objects="1" scenarios="1" selectLockedCells="1" selectUnlockedCells="1"/>
  <mergeCells count="71">
    <mergeCell ref="F103:J103"/>
    <mergeCell ref="F104:J104"/>
    <mergeCell ref="F114:J114"/>
    <mergeCell ref="F115:J115"/>
    <mergeCell ref="F108:J108"/>
    <mergeCell ref="F110:J110"/>
    <mergeCell ref="F111:J111"/>
    <mergeCell ref="F112:J112"/>
    <mergeCell ref="F113:J113"/>
    <mergeCell ref="F73:J73"/>
    <mergeCell ref="F54:J54"/>
    <mergeCell ref="F55:J55"/>
    <mergeCell ref="F59:J59"/>
    <mergeCell ref="F61:J61"/>
    <mergeCell ref="F62:J62"/>
    <mergeCell ref="F56:J56"/>
    <mergeCell ref="F60:J60"/>
    <mergeCell ref="F68:J68"/>
    <mergeCell ref="F117:J117"/>
    <mergeCell ref="F90:J90"/>
    <mergeCell ref="F72:J72"/>
    <mergeCell ref="F76:J76"/>
    <mergeCell ref="F77:J77"/>
    <mergeCell ref="F116:J116"/>
    <mergeCell ref="F91:J91"/>
    <mergeCell ref="F86:J86"/>
    <mergeCell ref="F87:J87"/>
    <mergeCell ref="F88:J88"/>
    <mergeCell ref="F80:J80"/>
    <mergeCell ref="F81:J81"/>
    <mergeCell ref="F84:J84"/>
    <mergeCell ref="F78:J78"/>
    <mergeCell ref="F79:J79"/>
    <mergeCell ref="F75:J75"/>
    <mergeCell ref="F14:J14"/>
    <mergeCell ref="F15:J15"/>
    <mergeCell ref="F16:J16"/>
    <mergeCell ref="F17:J17"/>
    <mergeCell ref="F18:J18"/>
    <mergeCell ref="F102:J102"/>
    <mergeCell ref="F19:J19"/>
    <mergeCell ref="F49:J49"/>
    <mergeCell ref="F50:J50"/>
    <mergeCell ref="F51:J51"/>
    <mergeCell ref="F53:J53"/>
    <mergeCell ref="F52:J52"/>
    <mergeCell ref="F20:J20"/>
    <mergeCell ref="F21:J21"/>
    <mergeCell ref="F22:J22"/>
    <mergeCell ref="F48:J48"/>
    <mergeCell ref="F47:J47"/>
    <mergeCell ref="F63:J63"/>
    <mergeCell ref="F74:J74"/>
    <mergeCell ref="F66:J66"/>
    <mergeCell ref="F67:J67"/>
    <mergeCell ref="U14:V14"/>
    <mergeCell ref="U22:V22"/>
    <mergeCell ref="F85:J85"/>
    <mergeCell ref="F97:J97"/>
    <mergeCell ref="F109:J109"/>
    <mergeCell ref="F64:J64"/>
    <mergeCell ref="F65:J65"/>
    <mergeCell ref="F89:J89"/>
    <mergeCell ref="F92:J92"/>
    <mergeCell ref="F96:J96"/>
    <mergeCell ref="F98:J98"/>
    <mergeCell ref="F99:J99"/>
    <mergeCell ref="F93:J93"/>
    <mergeCell ref="F105:J105"/>
    <mergeCell ref="F100:J100"/>
    <mergeCell ref="F101:J101"/>
  </mergeCells>
  <pageMargins left="0.7" right="0.7" top="0.75" bottom="0.75" header="0.3" footer="0.3"/>
  <pageSetup scale="44" fitToHeight="0" orientation="landscape" r:id="rId1"/>
  <rowBreaks count="4" manualBreakCount="4">
    <brk id="23" max="21" man="1"/>
    <brk id="45" max="21" man="1"/>
    <brk id="70" max="21" man="1"/>
    <brk id="94" max="16383" man="1"/>
  </rowBreaks>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96"/>
  <sheetViews>
    <sheetView showGridLines="0" showRowColHeaders="0" zoomScaleNormal="100" zoomScaleSheetLayoutView="40" zoomScalePageLayoutView="60" workbookViewId="0">
      <pane ySplit="11" topLeftCell="A12" activePane="bottomLeft" state="frozen"/>
      <selection pane="bottomLeft"/>
    </sheetView>
  </sheetViews>
  <sheetFormatPr defaultColWidth="9.140625" defaultRowHeight="15" x14ac:dyDescent="0.25"/>
  <cols>
    <col min="1" max="2" width="9.140625" style="9"/>
    <col min="3" max="3" width="9" style="9" customWidth="1"/>
    <col min="4" max="4" width="8.7109375" style="9" customWidth="1"/>
    <col min="5" max="5" width="8.5703125" style="9" customWidth="1"/>
    <col min="6" max="15" width="9.140625" style="9"/>
    <col min="16" max="16" width="12.28515625" style="9" customWidth="1"/>
    <col min="17" max="18" width="9.140625" style="9"/>
    <col min="19" max="19" width="12.5703125" style="9" customWidth="1"/>
    <col min="20" max="22" width="9.140625" style="9"/>
    <col min="23" max="23" width="0" style="9" hidden="1" customWidth="1"/>
    <col min="24" max="24" width="9.140625" style="9" customWidth="1"/>
    <col min="25" max="28" width="9.140625" style="9"/>
    <col min="29" max="29" width="0" style="9" hidden="1" customWidth="1"/>
    <col min="30" max="16384" width="9.140625" style="9"/>
  </cols>
  <sheetData>
    <row r="1" spans="1:48" s="5" customFormat="1" x14ac:dyDescent="0.25"/>
    <row r="2" spans="1:48" s="5" customFormat="1" x14ac:dyDescent="0.25"/>
    <row r="3" spans="1:48" s="5" customFormat="1" x14ac:dyDescent="0.25"/>
    <row r="4" spans="1:48" s="5" customFormat="1" x14ac:dyDescent="0.25"/>
    <row r="5" spans="1:48" s="5" customFormat="1" x14ac:dyDescent="0.25"/>
    <row r="6" spans="1:48" s="5" customFormat="1" x14ac:dyDescent="0.25"/>
    <row r="7" spans="1:48" s="5" customFormat="1" x14ac:dyDescent="0.25"/>
    <row r="8" spans="1:48" s="5" customFormat="1" x14ac:dyDescent="0.25"/>
    <row r="9" spans="1:48" s="5" customFormat="1" x14ac:dyDescent="0.25"/>
    <row r="10" spans="1:48" s="5" customFormat="1" x14ac:dyDescent="0.25"/>
    <row r="11" spans="1:48" s="5" customFormat="1" ht="14.25" customHeight="1" x14ac:dyDescent="0.25"/>
    <row r="12" spans="1:48" s="26" customFormat="1" x14ac:dyDescent="0.25"/>
    <row r="13" spans="1:48" s="26" customFormat="1" x14ac:dyDescent="0.25"/>
    <row r="14" spans="1:48" ht="22.5" customHeight="1" x14ac:dyDescent="0.25">
      <c r="A14" s="26"/>
      <c r="B14" s="26"/>
      <c r="C14" s="26"/>
      <c r="D14" s="26"/>
      <c r="E14" s="26"/>
      <c r="F14" s="144" t="s">
        <v>65</v>
      </c>
      <c r="G14" s="144"/>
      <c r="H14" s="144"/>
      <c r="I14" s="144" t="s">
        <v>52</v>
      </c>
      <c r="J14" s="144"/>
      <c r="K14" s="144"/>
      <c r="L14" s="144"/>
      <c r="M14" s="144"/>
      <c r="N14" s="144"/>
      <c r="O14" s="144"/>
      <c r="P14" s="144"/>
      <c r="Q14" s="144" t="s">
        <v>39</v>
      </c>
      <c r="R14" s="144"/>
      <c r="S14" s="144"/>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row>
    <row r="15" spans="1:48" ht="50.25" customHeight="1" x14ac:dyDescent="0.25">
      <c r="A15" s="26"/>
      <c r="B15" s="26"/>
      <c r="C15" s="26"/>
      <c r="D15" s="26"/>
      <c r="E15" s="26"/>
      <c r="F15" s="116" t="s">
        <v>100</v>
      </c>
      <c r="G15" s="116"/>
      <c r="H15" s="116"/>
      <c r="I15" s="116" t="s">
        <v>107</v>
      </c>
      <c r="J15" s="116"/>
      <c r="K15" s="116"/>
      <c r="L15" s="116"/>
      <c r="M15" s="116"/>
      <c r="N15" s="116"/>
      <c r="O15" s="116"/>
      <c r="P15" s="116"/>
      <c r="Q15" s="116"/>
      <c r="R15" s="116"/>
      <c r="S15" s="11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ht="99.95" customHeight="1" x14ac:dyDescent="0.25">
      <c r="A16" s="26"/>
      <c r="B16" s="26"/>
      <c r="C16" s="26"/>
      <c r="D16" s="26"/>
      <c r="E16" s="26"/>
      <c r="F16" s="134" t="s">
        <v>38</v>
      </c>
      <c r="G16" s="134"/>
      <c r="H16" s="134"/>
      <c r="I16" s="156" t="s">
        <v>148</v>
      </c>
      <c r="J16" s="134"/>
      <c r="K16" s="134"/>
      <c r="L16" s="134"/>
      <c r="M16" s="134"/>
      <c r="N16" s="134"/>
      <c r="O16" s="134"/>
      <c r="P16" s="135"/>
      <c r="Q16" s="136" t="s">
        <v>102</v>
      </c>
      <c r="R16" s="136"/>
      <c r="S16" s="137"/>
      <c r="T16" s="26"/>
      <c r="U16" s="26"/>
      <c r="V16" s="26"/>
      <c r="W16" s="26"/>
      <c r="X16" s="134"/>
      <c r="Y16" s="134"/>
      <c r="Z16" s="134"/>
      <c r="AA16" s="134"/>
      <c r="AB16" s="134"/>
      <c r="AC16" s="134"/>
      <c r="AD16" s="134"/>
      <c r="AE16" s="134"/>
      <c r="AF16" s="26"/>
      <c r="AG16" s="26"/>
      <c r="AH16" s="26"/>
      <c r="AI16" s="26"/>
      <c r="AJ16" s="26"/>
      <c r="AK16" s="26"/>
      <c r="AL16" s="26"/>
      <c r="AM16" s="26"/>
      <c r="AN16" s="26"/>
      <c r="AO16" s="26"/>
      <c r="AP16" s="26"/>
      <c r="AQ16" s="26"/>
      <c r="AR16" s="26"/>
      <c r="AS16" s="26"/>
      <c r="AT16" s="26"/>
      <c r="AU16" s="26"/>
      <c r="AV16" s="26"/>
    </row>
    <row r="17" spans="1:48" ht="54.95" customHeight="1" x14ac:dyDescent="0.25">
      <c r="A17" s="64"/>
      <c r="B17" s="64"/>
      <c r="C17" s="64"/>
      <c r="D17" s="64"/>
      <c r="E17" s="64"/>
      <c r="F17" s="134"/>
      <c r="G17" s="134"/>
      <c r="H17" s="135"/>
      <c r="I17" s="71" t="s">
        <v>149</v>
      </c>
      <c r="J17" s="134" t="s">
        <v>142</v>
      </c>
      <c r="K17" s="134"/>
      <c r="L17" s="134"/>
      <c r="M17" s="134"/>
      <c r="N17" s="134"/>
      <c r="O17" s="134"/>
      <c r="P17" s="135"/>
      <c r="Q17" s="138"/>
      <c r="R17" s="139"/>
      <c r="S17" s="140"/>
      <c r="T17" s="64"/>
      <c r="U17" s="64"/>
      <c r="V17" s="64"/>
      <c r="W17" s="64"/>
      <c r="X17" s="65"/>
      <c r="Y17" s="65"/>
      <c r="Z17" s="65"/>
      <c r="AA17" s="65"/>
      <c r="AB17" s="65"/>
      <c r="AC17" s="65"/>
      <c r="AD17" s="65"/>
      <c r="AE17" s="65"/>
      <c r="AF17" s="64"/>
      <c r="AG17" s="64"/>
      <c r="AH17" s="64"/>
      <c r="AI17" s="64"/>
      <c r="AJ17" s="64"/>
      <c r="AK17" s="64"/>
      <c r="AL17" s="64"/>
      <c r="AM17" s="64"/>
      <c r="AN17" s="64"/>
      <c r="AO17" s="64"/>
      <c r="AP17" s="64"/>
      <c r="AQ17" s="64"/>
      <c r="AR17" s="64"/>
      <c r="AS17" s="64"/>
      <c r="AT17" s="64"/>
      <c r="AU17" s="64"/>
      <c r="AV17" s="64"/>
    </row>
    <row r="18" spans="1:48" ht="55.9" customHeight="1" x14ac:dyDescent="0.25">
      <c r="A18" s="64"/>
      <c r="B18" s="64"/>
      <c r="C18" s="64"/>
      <c r="D18" s="64"/>
      <c r="E18" s="64"/>
      <c r="F18" s="134"/>
      <c r="G18" s="134"/>
      <c r="H18" s="135"/>
      <c r="I18" s="71" t="s">
        <v>149</v>
      </c>
      <c r="J18" s="134" t="s">
        <v>150</v>
      </c>
      <c r="K18" s="134"/>
      <c r="L18" s="134"/>
      <c r="M18" s="134"/>
      <c r="N18" s="134"/>
      <c r="O18" s="134"/>
      <c r="P18" s="134"/>
      <c r="Q18" s="138"/>
      <c r="R18" s="139"/>
      <c r="S18" s="140"/>
      <c r="T18" s="64"/>
      <c r="U18" s="64"/>
      <c r="V18" s="64"/>
      <c r="W18" s="64"/>
      <c r="X18" s="65"/>
      <c r="Y18" s="65"/>
      <c r="Z18" s="65"/>
      <c r="AA18" s="65"/>
      <c r="AB18" s="65"/>
      <c r="AC18" s="65"/>
      <c r="AD18" s="65"/>
      <c r="AE18" s="65"/>
      <c r="AF18" s="64"/>
      <c r="AG18" s="64"/>
      <c r="AH18" s="64"/>
      <c r="AI18" s="64"/>
      <c r="AJ18" s="64"/>
      <c r="AK18" s="64"/>
      <c r="AL18" s="64"/>
      <c r="AM18" s="64"/>
      <c r="AN18" s="64"/>
      <c r="AO18" s="64"/>
      <c r="AP18" s="64"/>
      <c r="AQ18" s="64"/>
      <c r="AR18" s="64"/>
      <c r="AS18" s="64"/>
      <c r="AT18" s="64"/>
      <c r="AU18" s="64"/>
      <c r="AV18" s="64"/>
    </row>
    <row r="19" spans="1:48" ht="87.75" customHeight="1" x14ac:dyDescent="0.25">
      <c r="A19" s="64"/>
      <c r="B19" s="64"/>
      <c r="C19" s="64"/>
      <c r="D19" s="64"/>
      <c r="E19" s="64"/>
      <c r="F19" s="134"/>
      <c r="G19" s="134"/>
      <c r="H19" s="135"/>
      <c r="I19" s="71" t="s">
        <v>149</v>
      </c>
      <c r="J19" s="134" t="s">
        <v>170</v>
      </c>
      <c r="K19" s="134"/>
      <c r="L19" s="134"/>
      <c r="M19" s="134"/>
      <c r="N19" s="134"/>
      <c r="O19" s="134"/>
      <c r="P19" s="134"/>
      <c r="Q19" s="141"/>
      <c r="R19" s="142"/>
      <c r="S19" s="143"/>
      <c r="T19" s="64"/>
      <c r="U19" s="64"/>
      <c r="V19" s="64"/>
      <c r="W19" s="64"/>
      <c r="X19" s="65"/>
      <c r="Y19" s="65"/>
      <c r="Z19" s="65"/>
      <c r="AA19" s="65"/>
      <c r="AB19" s="65"/>
      <c r="AC19" s="65"/>
      <c r="AD19" s="65"/>
      <c r="AE19" s="65"/>
      <c r="AF19" s="64"/>
      <c r="AG19" s="64"/>
      <c r="AH19" s="64"/>
      <c r="AI19" s="64"/>
      <c r="AJ19" s="64"/>
      <c r="AK19" s="64"/>
      <c r="AL19" s="64"/>
      <c r="AM19" s="64"/>
      <c r="AN19" s="64"/>
      <c r="AO19" s="64"/>
      <c r="AP19" s="64"/>
      <c r="AQ19" s="64"/>
      <c r="AR19" s="64"/>
      <c r="AS19" s="64"/>
      <c r="AT19" s="64"/>
      <c r="AU19" s="64"/>
      <c r="AV19" s="64"/>
    </row>
    <row r="20" spans="1:48" ht="65.099999999999994" customHeight="1" x14ac:dyDescent="0.25">
      <c r="A20" s="26"/>
      <c r="B20" s="26"/>
      <c r="C20" s="26"/>
      <c r="D20" s="26"/>
      <c r="E20" s="26"/>
      <c r="F20" s="129" t="s">
        <v>40</v>
      </c>
      <c r="G20" s="129"/>
      <c r="H20" s="129"/>
      <c r="I20" s="129" t="s">
        <v>151</v>
      </c>
      <c r="J20" s="129"/>
      <c r="K20" s="129"/>
      <c r="L20" s="129"/>
      <c r="M20" s="129"/>
      <c r="N20" s="129"/>
      <c r="O20" s="129"/>
      <c r="P20" s="129"/>
      <c r="Q20" s="154" t="s">
        <v>101</v>
      </c>
      <c r="R20" s="154"/>
      <c r="S20" s="154"/>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row>
    <row r="21" spans="1:48" ht="80.099999999999994" customHeight="1" x14ac:dyDescent="0.25">
      <c r="A21" s="26"/>
      <c r="B21" s="26"/>
      <c r="C21" s="26"/>
      <c r="D21" s="26"/>
      <c r="E21" s="26"/>
      <c r="F21" s="129" t="s">
        <v>109</v>
      </c>
      <c r="G21" s="129"/>
      <c r="H21" s="129"/>
      <c r="I21" s="129" t="s">
        <v>110</v>
      </c>
      <c r="J21" s="129"/>
      <c r="K21" s="129"/>
      <c r="L21" s="129"/>
      <c r="M21" s="129"/>
      <c r="N21" s="129"/>
      <c r="O21" s="129"/>
      <c r="P21" s="129"/>
      <c r="Q21" s="154" t="s">
        <v>101</v>
      </c>
      <c r="R21" s="154"/>
      <c r="S21" s="154"/>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row>
    <row r="22" spans="1:48" ht="55.5" customHeight="1" x14ac:dyDescent="0.25">
      <c r="A22" s="26"/>
      <c r="B22" s="26"/>
      <c r="C22" s="26"/>
      <c r="D22" s="26"/>
      <c r="E22" s="26"/>
      <c r="F22" s="129" t="s">
        <v>111</v>
      </c>
      <c r="G22" s="129"/>
      <c r="H22" s="129"/>
      <c r="I22" s="154" t="s">
        <v>112</v>
      </c>
      <c r="J22" s="154"/>
      <c r="K22" s="154"/>
      <c r="L22" s="154"/>
      <c r="M22" s="154"/>
      <c r="N22" s="154"/>
      <c r="O22" s="154"/>
      <c r="P22" s="154"/>
      <c r="Q22" s="154" t="s">
        <v>101</v>
      </c>
      <c r="R22" s="154"/>
      <c r="S22" s="154"/>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row>
    <row r="23" spans="1:48" ht="69.95" customHeight="1" x14ac:dyDescent="0.25">
      <c r="A23" s="26"/>
      <c r="B23" s="26"/>
      <c r="C23" s="26"/>
      <c r="D23" s="26"/>
      <c r="E23" s="26"/>
      <c r="F23" s="129" t="s">
        <v>54</v>
      </c>
      <c r="G23" s="129"/>
      <c r="H23" s="129"/>
      <c r="I23" s="129" t="s">
        <v>74</v>
      </c>
      <c r="J23" s="129"/>
      <c r="K23" s="129"/>
      <c r="L23" s="129"/>
      <c r="M23" s="129"/>
      <c r="N23" s="129"/>
      <c r="O23" s="129"/>
      <c r="P23" s="129"/>
      <c r="Q23" s="154" t="s">
        <v>103</v>
      </c>
      <c r="R23" s="154"/>
      <c r="S23" s="154"/>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row>
    <row r="24" spans="1:48" s="24" customFormat="1" ht="89.25" customHeight="1" x14ac:dyDescent="0.25">
      <c r="A24" s="26"/>
      <c r="B24" s="26"/>
      <c r="C24" s="26"/>
      <c r="D24" s="26"/>
      <c r="E24" s="26"/>
      <c r="F24" s="116" t="s">
        <v>61</v>
      </c>
      <c r="G24" s="116"/>
      <c r="H24" s="116"/>
      <c r="I24" s="116" t="s">
        <v>143</v>
      </c>
      <c r="J24" s="116"/>
      <c r="K24" s="116"/>
      <c r="L24" s="116"/>
      <c r="M24" s="116"/>
      <c r="N24" s="116"/>
      <c r="O24" s="116"/>
      <c r="P24" s="116"/>
      <c r="Q24" s="157" t="s">
        <v>66</v>
      </c>
      <c r="R24" s="157"/>
      <c r="S24" s="157"/>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row>
    <row r="25" spans="1:48" ht="140.1" customHeight="1" x14ac:dyDescent="0.25">
      <c r="A25" s="26"/>
      <c r="B25" s="26"/>
      <c r="C25" s="26"/>
      <c r="D25" s="26"/>
      <c r="E25" s="26"/>
      <c r="F25" s="129" t="s">
        <v>5</v>
      </c>
      <c r="G25" s="129"/>
      <c r="H25" s="129"/>
      <c r="I25" s="129" t="s">
        <v>76</v>
      </c>
      <c r="J25" s="129"/>
      <c r="K25" s="129"/>
      <c r="L25" s="129"/>
      <c r="M25" s="129"/>
      <c r="N25" s="129"/>
      <c r="O25" s="129"/>
      <c r="P25" s="129"/>
      <c r="Q25" s="149" t="s">
        <v>153</v>
      </c>
      <c r="R25" s="150"/>
      <c r="S25" s="150"/>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1:48" ht="140.1" customHeight="1" x14ac:dyDescent="0.25">
      <c r="A26" s="26"/>
      <c r="B26" s="26"/>
      <c r="C26" s="26"/>
      <c r="D26" s="26"/>
      <c r="E26" s="26"/>
      <c r="F26" s="129" t="s">
        <v>6</v>
      </c>
      <c r="G26" s="129"/>
      <c r="H26" s="129"/>
      <c r="I26" s="129" t="s">
        <v>152</v>
      </c>
      <c r="J26" s="129"/>
      <c r="K26" s="129"/>
      <c r="L26" s="129"/>
      <c r="M26" s="129"/>
      <c r="N26" s="129"/>
      <c r="O26" s="129"/>
      <c r="P26" s="129"/>
      <c r="Q26" s="149" t="s">
        <v>153</v>
      </c>
      <c r="R26" s="150"/>
      <c r="S26" s="150"/>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1:48" ht="140.1" customHeight="1" x14ac:dyDescent="0.25">
      <c r="A27" s="26"/>
      <c r="B27" s="26"/>
      <c r="C27" s="26"/>
      <c r="D27" s="26"/>
      <c r="E27" s="26"/>
      <c r="F27" s="129" t="s">
        <v>7</v>
      </c>
      <c r="G27" s="129"/>
      <c r="H27" s="129"/>
      <c r="I27" s="129" t="s">
        <v>154</v>
      </c>
      <c r="J27" s="129"/>
      <c r="K27" s="129"/>
      <c r="L27" s="129"/>
      <c r="M27" s="129"/>
      <c r="N27" s="129"/>
      <c r="O27" s="129"/>
      <c r="P27" s="129"/>
      <c r="Q27" s="149" t="s">
        <v>153</v>
      </c>
      <c r="R27" s="150"/>
      <c r="S27" s="150"/>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1:48" ht="80.099999999999994" customHeight="1" x14ac:dyDescent="0.25">
      <c r="A28" s="26"/>
      <c r="B28" s="26"/>
      <c r="C28" s="26"/>
      <c r="D28" s="26"/>
      <c r="E28" s="26"/>
      <c r="F28" s="129" t="s">
        <v>16</v>
      </c>
      <c r="G28" s="129"/>
      <c r="H28" s="129"/>
      <c r="I28" s="129" t="s">
        <v>77</v>
      </c>
      <c r="J28" s="129"/>
      <c r="K28" s="129"/>
      <c r="L28" s="129"/>
      <c r="M28" s="129"/>
      <c r="N28" s="129"/>
      <c r="O28" s="129"/>
      <c r="P28" s="129"/>
      <c r="Q28" s="151" t="s">
        <v>66</v>
      </c>
      <c r="R28" s="151"/>
      <c r="S28" s="151"/>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row>
    <row r="29" spans="1:48" ht="80.099999999999994" customHeight="1" x14ac:dyDescent="0.25">
      <c r="A29" s="26"/>
      <c r="B29" s="26"/>
      <c r="C29" s="26"/>
      <c r="D29" s="26"/>
      <c r="E29" s="26"/>
      <c r="F29" s="129" t="s">
        <v>17</v>
      </c>
      <c r="G29" s="129"/>
      <c r="H29" s="129"/>
      <c r="I29" s="129" t="s">
        <v>155</v>
      </c>
      <c r="J29" s="129"/>
      <c r="K29" s="129"/>
      <c r="L29" s="129"/>
      <c r="M29" s="129"/>
      <c r="N29" s="129"/>
      <c r="O29" s="129"/>
      <c r="P29" s="129"/>
      <c r="Q29" s="151" t="s">
        <v>66</v>
      </c>
      <c r="R29" s="151"/>
      <c r="S29" s="151"/>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row>
    <row r="30" spans="1:48" s="25" customFormat="1" ht="59.25" customHeight="1" x14ac:dyDescent="0.25">
      <c r="A30" s="26"/>
      <c r="B30" s="26"/>
      <c r="C30" s="26"/>
      <c r="D30" s="26"/>
      <c r="E30" s="26"/>
      <c r="F30" s="116" t="s">
        <v>41</v>
      </c>
      <c r="G30" s="116"/>
      <c r="H30" s="116"/>
      <c r="I30" s="116" t="s">
        <v>50</v>
      </c>
      <c r="J30" s="116"/>
      <c r="K30" s="116"/>
      <c r="L30" s="116"/>
      <c r="M30" s="116"/>
      <c r="N30" s="116"/>
      <c r="O30" s="116"/>
      <c r="P30" s="116"/>
      <c r="Q30" s="126"/>
      <c r="R30" s="126"/>
      <c r="S30" s="1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1:48" ht="110.1" customHeight="1" x14ac:dyDescent="0.25">
      <c r="A31" s="26"/>
      <c r="B31" s="26"/>
      <c r="C31" s="26"/>
      <c r="D31" s="26"/>
      <c r="E31" s="26"/>
      <c r="F31" s="129" t="s">
        <v>139</v>
      </c>
      <c r="G31" s="129"/>
      <c r="H31" s="129"/>
      <c r="I31" s="129" t="s">
        <v>46</v>
      </c>
      <c r="J31" s="129"/>
      <c r="K31" s="129"/>
      <c r="L31" s="129"/>
      <c r="M31" s="129"/>
      <c r="N31" s="129"/>
      <c r="O31" s="129"/>
      <c r="P31" s="129"/>
      <c r="Q31" s="129" t="s">
        <v>156</v>
      </c>
      <c r="R31" s="129"/>
      <c r="S31" s="129"/>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row>
    <row r="32" spans="1:48" ht="99.95" customHeight="1" x14ac:dyDescent="0.25">
      <c r="A32" s="26"/>
      <c r="B32" s="26"/>
      <c r="C32" s="26"/>
      <c r="D32" s="26"/>
      <c r="E32" s="26"/>
      <c r="F32" s="129" t="s">
        <v>42</v>
      </c>
      <c r="G32" s="129"/>
      <c r="H32" s="129"/>
      <c r="I32" s="129" t="s">
        <v>45</v>
      </c>
      <c r="J32" s="129"/>
      <c r="K32" s="129"/>
      <c r="L32" s="129"/>
      <c r="M32" s="129"/>
      <c r="N32" s="129"/>
      <c r="O32" s="129"/>
      <c r="P32" s="129"/>
      <c r="Q32" s="129" t="s">
        <v>157</v>
      </c>
      <c r="R32" s="129"/>
      <c r="S32" s="129"/>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row>
    <row r="33" spans="1:48" ht="99.95" customHeight="1" x14ac:dyDescent="0.25">
      <c r="A33" s="26"/>
      <c r="B33" s="26"/>
      <c r="C33" s="26"/>
      <c r="D33" s="26"/>
      <c r="E33" s="26"/>
      <c r="F33" s="154" t="s">
        <v>43</v>
      </c>
      <c r="G33" s="154"/>
      <c r="H33" s="154"/>
      <c r="I33" s="129" t="s">
        <v>78</v>
      </c>
      <c r="J33" s="129"/>
      <c r="K33" s="129"/>
      <c r="L33" s="129"/>
      <c r="M33" s="129"/>
      <c r="N33" s="129"/>
      <c r="O33" s="129"/>
      <c r="P33" s="129"/>
      <c r="Q33" s="129" t="s">
        <v>157</v>
      </c>
      <c r="R33" s="129"/>
      <c r="S33" s="129"/>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1:48" ht="99.95" customHeight="1" x14ac:dyDescent="0.25">
      <c r="A34" s="26"/>
      <c r="B34" s="26"/>
      <c r="C34" s="26"/>
      <c r="D34" s="26"/>
      <c r="E34" s="26"/>
      <c r="F34" s="129" t="s">
        <v>44</v>
      </c>
      <c r="G34" s="129"/>
      <c r="H34" s="129"/>
      <c r="I34" s="129" t="s">
        <v>79</v>
      </c>
      <c r="J34" s="129"/>
      <c r="K34" s="129"/>
      <c r="L34" s="129"/>
      <c r="M34" s="129"/>
      <c r="N34" s="129"/>
      <c r="O34" s="129"/>
      <c r="P34" s="129"/>
      <c r="Q34" s="129" t="s">
        <v>157</v>
      </c>
      <c r="R34" s="129"/>
      <c r="S34" s="129"/>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row>
    <row r="35" spans="1:48" ht="99.95" customHeight="1" x14ac:dyDescent="0.25">
      <c r="A35" s="26"/>
      <c r="B35" s="26"/>
      <c r="C35" s="26"/>
      <c r="D35" s="26"/>
      <c r="E35" s="26"/>
      <c r="F35" s="129" t="s">
        <v>158</v>
      </c>
      <c r="G35" s="129"/>
      <c r="H35" s="129"/>
      <c r="I35" s="129" t="s">
        <v>80</v>
      </c>
      <c r="J35" s="129"/>
      <c r="K35" s="129"/>
      <c r="L35" s="129"/>
      <c r="M35" s="129"/>
      <c r="N35" s="129"/>
      <c r="O35" s="129"/>
      <c r="P35" s="129"/>
      <c r="Q35" s="129" t="s">
        <v>157</v>
      </c>
      <c r="R35" s="129"/>
      <c r="S35" s="129"/>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1:48" ht="41.25" customHeight="1" x14ac:dyDescent="0.25">
      <c r="A36" s="26"/>
      <c r="B36" s="26"/>
      <c r="C36" s="26"/>
      <c r="D36" s="26"/>
      <c r="E36" s="26"/>
      <c r="F36" s="116" t="s">
        <v>4</v>
      </c>
      <c r="G36" s="116"/>
      <c r="H36" s="116"/>
      <c r="I36" s="145"/>
      <c r="J36" s="146"/>
      <c r="K36" s="146"/>
      <c r="L36" s="146"/>
      <c r="M36" s="146"/>
      <c r="N36" s="146"/>
      <c r="O36" s="146"/>
      <c r="P36" s="147"/>
      <c r="Q36" s="116"/>
      <c r="R36" s="116"/>
      <c r="S36" s="11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row>
    <row r="37" spans="1:48" ht="120" customHeight="1" x14ac:dyDescent="0.25">
      <c r="A37" s="26"/>
      <c r="B37" s="26"/>
      <c r="C37" s="26"/>
      <c r="D37" s="26"/>
      <c r="E37" s="26"/>
      <c r="F37" s="131" t="s">
        <v>68</v>
      </c>
      <c r="G37" s="132"/>
      <c r="H37" s="133"/>
      <c r="I37" s="131" t="s">
        <v>51</v>
      </c>
      <c r="J37" s="132"/>
      <c r="K37" s="132"/>
      <c r="L37" s="132"/>
      <c r="M37" s="132"/>
      <c r="N37" s="132"/>
      <c r="O37" s="132"/>
      <c r="P37" s="133"/>
      <c r="Q37" s="149" t="s">
        <v>55</v>
      </c>
      <c r="R37" s="150"/>
      <c r="S37" s="152"/>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row>
    <row r="38" spans="1:48" ht="104.25" customHeight="1" x14ac:dyDescent="0.25">
      <c r="A38" s="26"/>
      <c r="B38" s="26"/>
      <c r="C38" s="26"/>
      <c r="D38" s="26"/>
      <c r="E38" s="26"/>
      <c r="F38" s="130" t="s">
        <v>69</v>
      </c>
      <c r="G38" s="130"/>
      <c r="H38" s="130"/>
      <c r="I38" s="130" t="s">
        <v>81</v>
      </c>
      <c r="J38" s="130"/>
      <c r="K38" s="130"/>
      <c r="L38" s="130"/>
      <c r="M38" s="130"/>
      <c r="N38" s="130"/>
      <c r="O38" s="130"/>
      <c r="P38" s="130"/>
      <c r="Q38" s="148" t="s">
        <v>116</v>
      </c>
      <c r="R38" s="148"/>
      <c r="S38" s="148"/>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1:48" ht="105" customHeight="1" x14ac:dyDescent="0.25">
      <c r="A39" s="26"/>
      <c r="B39" s="26"/>
      <c r="C39" s="26"/>
      <c r="D39" s="26"/>
      <c r="E39" s="26"/>
      <c r="F39" s="132" t="s">
        <v>70</v>
      </c>
      <c r="G39" s="132"/>
      <c r="H39" s="132"/>
      <c r="I39" s="131" t="s">
        <v>71</v>
      </c>
      <c r="J39" s="132"/>
      <c r="K39" s="132"/>
      <c r="L39" s="132"/>
      <c r="M39" s="132"/>
      <c r="N39" s="132"/>
      <c r="O39" s="132"/>
      <c r="P39" s="133"/>
      <c r="Q39" s="150" t="s">
        <v>116</v>
      </c>
      <c r="R39" s="150"/>
      <c r="S39" s="150"/>
      <c r="T39" s="26"/>
      <c r="U39" s="26"/>
      <c r="V39" s="26"/>
      <c r="W39" s="26"/>
      <c r="X39" s="26"/>
      <c r="Y39" s="26"/>
      <c r="Z39" s="26"/>
      <c r="AA39" s="26"/>
      <c r="AB39" s="53"/>
      <c r="AC39" s="26"/>
      <c r="AD39" s="26"/>
      <c r="AE39" s="26"/>
      <c r="AF39" s="26"/>
      <c r="AG39" s="26"/>
      <c r="AH39" s="26"/>
      <c r="AI39" s="26"/>
      <c r="AJ39" s="26"/>
      <c r="AK39" s="26"/>
      <c r="AL39" s="26"/>
      <c r="AM39" s="26"/>
      <c r="AN39" s="26"/>
      <c r="AO39" s="26"/>
      <c r="AP39" s="26"/>
      <c r="AQ39" s="26"/>
      <c r="AR39" s="26"/>
      <c r="AS39" s="26"/>
      <c r="AT39" s="26"/>
      <c r="AU39" s="26"/>
      <c r="AV39" s="26"/>
    </row>
    <row r="40" spans="1:48" ht="23.25" customHeight="1" x14ac:dyDescent="0.25">
      <c r="A40" s="64"/>
      <c r="B40" s="64"/>
      <c r="C40" s="64"/>
      <c r="D40" s="64"/>
      <c r="E40" s="64"/>
      <c r="F40" s="153" t="s">
        <v>82</v>
      </c>
      <c r="G40" s="153"/>
      <c r="H40" s="153"/>
      <c r="I40" s="153"/>
      <c r="J40" s="153"/>
      <c r="K40" s="153"/>
      <c r="L40" s="153"/>
      <c r="M40" s="153"/>
      <c r="N40" s="153"/>
      <c r="O40" s="153"/>
      <c r="P40" s="153"/>
      <c r="Q40" s="153"/>
      <c r="R40" s="153"/>
      <c r="S40" s="153"/>
      <c r="T40" s="64"/>
      <c r="U40" s="64"/>
      <c r="V40" s="64"/>
      <c r="W40" s="64"/>
      <c r="X40" s="64"/>
      <c r="Y40" s="64"/>
      <c r="Z40" s="64"/>
      <c r="AA40" s="64"/>
      <c r="AB40" s="53"/>
      <c r="AC40" s="64"/>
      <c r="AD40" s="64"/>
      <c r="AE40" s="64"/>
      <c r="AF40" s="64"/>
      <c r="AG40" s="64"/>
      <c r="AH40" s="64"/>
      <c r="AI40" s="64"/>
      <c r="AJ40" s="64"/>
      <c r="AK40" s="64"/>
      <c r="AL40" s="64"/>
      <c r="AM40" s="64"/>
      <c r="AN40" s="64"/>
      <c r="AO40" s="64"/>
      <c r="AP40" s="64"/>
      <c r="AQ40" s="64"/>
      <c r="AR40" s="64"/>
      <c r="AS40" s="64"/>
      <c r="AT40" s="64"/>
      <c r="AU40" s="64"/>
      <c r="AV40" s="64"/>
    </row>
    <row r="41" spans="1:48" ht="50.1" customHeight="1" x14ac:dyDescent="0.25">
      <c r="A41" s="26"/>
      <c r="B41" s="26"/>
      <c r="C41" s="26"/>
      <c r="D41" s="26"/>
      <c r="E41" s="26"/>
      <c r="F41" s="153"/>
      <c r="G41" s="153"/>
      <c r="H41" s="153"/>
      <c r="I41" s="153"/>
      <c r="J41" s="153"/>
      <c r="K41" s="153"/>
      <c r="L41" s="153"/>
      <c r="M41" s="153"/>
      <c r="N41" s="153"/>
      <c r="O41" s="153"/>
      <c r="P41" s="153"/>
      <c r="Q41" s="153"/>
      <c r="R41" s="153"/>
      <c r="S41" s="153"/>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row>
    <row r="42" spans="1:48" ht="6.6"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row>
    <row r="43" spans="1:48" ht="20.25" customHeight="1" x14ac:dyDescent="0.25">
      <c r="A43" s="26"/>
      <c r="B43" s="26"/>
      <c r="C43" s="26"/>
      <c r="D43" s="26"/>
      <c r="E43" s="26"/>
      <c r="F43" s="144" t="s">
        <v>47</v>
      </c>
      <c r="G43" s="144"/>
      <c r="H43" s="144"/>
      <c r="I43" s="144" t="s">
        <v>53</v>
      </c>
      <c r="J43" s="144"/>
      <c r="K43" s="144"/>
      <c r="L43" s="144"/>
      <c r="M43" s="144"/>
      <c r="N43" s="144"/>
      <c r="O43" s="144"/>
      <c r="P43" s="166"/>
      <c r="Q43" s="164" t="s">
        <v>39</v>
      </c>
      <c r="R43" s="165"/>
      <c r="S43" s="165"/>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1:48" ht="36" customHeight="1" x14ac:dyDescent="0.25">
      <c r="A44" s="26"/>
      <c r="B44" s="26"/>
      <c r="C44" s="26"/>
      <c r="D44" s="26"/>
      <c r="E44" s="26"/>
      <c r="F44" s="116" t="s">
        <v>75</v>
      </c>
      <c r="G44" s="116"/>
      <c r="H44" s="116"/>
      <c r="I44" s="116"/>
      <c r="J44" s="116"/>
      <c r="K44" s="116"/>
      <c r="L44" s="116"/>
      <c r="M44" s="116"/>
      <c r="N44" s="116"/>
      <c r="O44" s="116"/>
      <c r="P44" s="116"/>
      <c r="Q44" s="161"/>
      <c r="R44" s="162"/>
      <c r="S44" s="163"/>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row>
    <row r="45" spans="1:48" ht="120" customHeight="1" x14ac:dyDescent="0.25">
      <c r="A45" s="26"/>
      <c r="B45" s="26"/>
      <c r="C45" s="26"/>
      <c r="D45" s="26"/>
      <c r="E45" s="26"/>
      <c r="F45" s="129" t="s">
        <v>83</v>
      </c>
      <c r="G45" s="129"/>
      <c r="H45" s="129"/>
      <c r="I45" s="129" t="s">
        <v>159</v>
      </c>
      <c r="J45" s="129"/>
      <c r="K45" s="129"/>
      <c r="L45" s="129"/>
      <c r="M45" s="129"/>
      <c r="N45" s="129"/>
      <c r="O45" s="129"/>
      <c r="P45" s="129"/>
      <c r="Q45" s="123" t="s">
        <v>157</v>
      </c>
      <c r="R45" s="123"/>
      <c r="S45" s="123"/>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row>
    <row r="46" spans="1:48" ht="144" customHeight="1" x14ac:dyDescent="0.25">
      <c r="A46" s="26"/>
      <c r="B46" s="26"/>
      <c r="C46" s="26"/>
      <c r="D46" s="26"/>
      <c r="E46" s="26"/>
      <c r="F46" s="123" t="s">
        <v>84</v>
      </c>
      <c r="G46" s="123"/>
      <c r="H46" s="123"/>
      <c r="I46" s="160" t="s">
        <v>140</v>
      </c>
      <c r="J46" s="160"/>
      <c r="K46" s="160"/>
      <c r="L46" s="160"/>
      <c r="M46" s="160"/>
      <c r="N46" s="160"/>
      <c r="O46" s="160"/>
      <c r="P46" s="160"/>
      <c r="Q46" s="123" t="s">
        <v>157</v>
      </c>
      <c r="R46" s="123"/>
      <c r="S46" s="123"/>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row>
    <row r="47" spans="1:48" ht="45.75" customHeight="1" x14ac:dyDescent="0.25">
      <c r="A47" s="26"/>
      <c r="B47" s="26"/>
      <c r="C47" s="26"/>
      <c r="D47" s="26"/>
      <c r="E47" s="26"/>
      <c r="F47" s="116" t="s">
        <v>113</v>
      </c>
      <c r="G47" s="116"/>
      <c r="H47" s="116"/>
      <c r="I47" s="116"/>
      <c r="J47" s="116"/>
      <c r="K47" s="116"/>
      <c r="L47" s="116"/>
      <c r="M47" s="116"/>
      <c r="N47" s="116"/>
      <c r="O47" s="116"/>
      <c r="P47" s="116"/>
      <c r="Q47" s="145"/>
      <c r="R47" s="146"/>
      <c r="S47" s="147"/>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1:48" ht="185.1" customHeight="1" x14ac:dyDescent="0.25">
      <c r="A48" s="26"/>
      <c r="B48" s="26"/>
      <c r="C48" s="26"/>
      <c r="D48" s="26"/>
      <c r="E48" s="26"/>
      <c r="F48" s="123" t="s">
        <v>85</v>
      </c>
      <c r="G48" s="123"/>
      <c r="H48" s="123"/>
      <c r="I48" s="128" t="s">
        <v>161</v>
      </c>
      <c r="J48" s="123"/>
      <c r="K48" s="123"/>
      <c r="L48" s="123"/>
      <c r="M48" s="123"/>
      <c r="N48" s="123"/>
      <c r="O48" s="123"/>
      <c r="P48" s="123"/>
      <c r="Q48" s="123" t="s">
        <v>160</v>
      </c>
      <c r="R48" s="123"/>
      <c r="S48" s="123"/>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row>
    <row r="49" spans="1:48" ht="144.94999999999999" customHeight="1" x14ac:dyDescent="0.25">
      <c r="A49" s="26"/>
      <c r="B49" s="26"/>
      <c r="C49" s="26"/>
      <c r="D49" s="26"/>
      <c r="E49" s="26"/>
      <c r="F49" s="123" t="s">
        <v>56</v>
      </c>
      <c r="G49" s="123"/>
      <c r="H49" s="123"/>
      <c r="I49" s="128" t="s">
        <v>104</v>
      </c>
      <c r="J49" s="123"/>
      <c r="K49" s="123"/>
      <c r="L49" s="123"/>
      <c r="M49" s="123"/>
      <c r="N49" s="123"/>
      <c r="O49" s="123"/>
      <c r="P49" s="123"/>
      <c r="Q49" s="123" t="s">
        <v>157</v>
      </c>
      <c r="R49" s="123"/>
      <c r="S49" s="123"/>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row>
    <row r="50" spans="1:48" ht="63" customHeight="1" x14ac:dyDescent="0.25">
      <c r="A50" s="26"/>
      <c r="B50" s="26"/>
      <c r="C50" s="26"/>
      <c r="D50" s="26"/>
      <c r="E50" s="26"/>
      <c r="F50" s="116" t="s">
        <v>86</v>
      </c>
      <c r="G50" s="116"/>
      <c r="H50" s="116"/>
      <c r="I50" s="116"/>
      <c r="J50" s="116"/>
      <c r="K50" s="116"/>
      <c r="L50" s="116"/>
      <c r="M50" s="116"/>
      <c r="N50" s="116"/>
      <c r="O50" s="116"/>
      <c r="P50" s="116"/>
      <c r="Q50" s="116"/>
      <c r="R50" s="116"/>
      <c r="S50" s="11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row>
    <row r="51" spans="1:48" ht="126" customHeight="1" x14ac:dyDescent="0.25">
      <c r="A51" s="26"/>
      <c r="B51" s="26"/>
      <c r="C51" s="26"/>
      <c r="D51" s="26"/>
      <c r="E51" s="26"/>
      <c r="F51" s="117" t="s">
        <v>141</v>
      </c>
      <c r="G51" s="117"/>
      <c r="H51" s="155"/>
      <c r="I51" s="117" t="s">
        <v>162</v>
      </c>
      <c r="J51" s="117"/>
      <c r="K51" s="117"/>
      <c r="L51" s="117"/>
      <c r="M51" s="117"/>
      <c r="N51" s="117"/>
      <c r="O51" s="117"/>
      <c r="P51" s="117"/>
      <c r="Q51" s="158" t="s">
        <v>163</v>
      </c>
      <c r="R51" s="159"/>
      <c r="S51" s="159"/>
      <c r="T51" s="26"/>
      <c r="U51" s="64"/>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row>
    <row r="52" spans="1:48" ht="80.099999999999994" customHeight="1" x14ac:dyDescent="0.25">
      <c r="A52" s="26"/>
      <c r="B52" s="26"/>
      <c r="C52" s="26"/>
      <c r="D52" s="26"/>
      <c r="E52" s="26"/>
      <c r="F52" s="55"/>
      <c r="G52" s="55"/>
      <c r="H52" s="56"/>
      <c r="I52" s="72" t="s">
        <v>149</v>
      </c>
      <c r="J52" s="117" t="s">
        <v>164</v>
      </c>
      <c r="K52" s="117"/>
      <c r="L52" s="117"/>
      <c r="M52" s="117"/>
      <c r="N52" s="117"/>
      <c r="O52" s="117"/>
      <c r="P52" s="155"/>
      <c r="Q52" s="58"/>
      <c r="R52" s="57"/>
      <c r="S52" s="57"/>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row>
    <row r="53" spans="1:48" ht="53.1" customHeight="1" x14ac:dyDescent="0.25">
      <c r="A53" s="26"/>
      <c r="B53" s="26"/>
      <c r="C53" s="26"/>
      <c r="D53" s="26"/>
      <c r="E53" s="26"/>
      <c r="F53" s="55"/>
      <c r="G53" s="55"/>
      <c r="H53" s="56"/>
      <c r="I53" s="72" t="s">
        <v>149</v>
      </c>
      <c r="J53" s="117" t="s">
        <v>91</v>
      </c>
      <c r="K53" s="117"/>
      <c r="L53" s="117"/>
      <c r="M53" s="117"/>
      <c r="N53" s="117"/>
      <c r="O53" s="117"/>
      <c r="P53" s="155"/>
      <c r="Q53" s="58"/>
      <c r="R53" s="57"/>
      <c r="S53" s="57"/>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row>
    <row r="54" spans="1:48" ht="78" customHeight="1" x14ac:dyDescent="0.25">
      <c r="A54" s="26"/>
      <c r="B54" s="26"/>
      <c r="C54" s="26"/>
      <c r="D54" s="26"/>
      <c r="E54" s="26"/>
      <c r="F54" s="55"/>
      <c r="G54" s="55"/>
      <c r="H54" s="56"/>
      <c r="I54" s="72" t="s">
        <v>149</v>
      </c>
      <c r="J54" s="117" t="s">
        <v>114</v>
      </c>
      <c r="K54" s="117"/>
      <c r="L54" s="117"/>
      <c r="M54" s="117"/>
      <c r="N54" s="117"/>
      <c r="O54" s="117"/>
      <c r="P54" s="117"/>
      <c r="Q54" s="58"/>
      <c r="R54" s="57"/>
      <c r="S54" s="57"/>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row>
    <row r="55" spans="1:48" ht="95.1" customHeight="1" x14ac:dyDescent="0.25">
      <c r="A55" s="26"/>
      <c r="B55" s="26"/>
      <c r="C55" s="26"/>
      <c r="D55" s="26"/>
      <c r="E55" s="26"/>
      <c r="F55" s="55"/>
      <c r="G55" s="55"/>
      <c r="H55" s="56"/>
      <c r="I55" s="118" t="s">
        <v>144</v>
      </c>
      <c r="J55" s="119"/>
      <c r="K55" s="119"/>
      <c r="L55" s="119"/>
      <c r="M55" s="119"/>
      <c r="N55" s="119"/>
      <c r="O55" s="119"/>
      <c r="P55" s="120"/>
      <c r="Q55" s="58"/>
      <c r="R55" s="57"/>
      <c r="S55" s="57"/>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row>
    <row r="56" spans="1:48" ht="51.6" customHeight="1" x14ac:dyDescent="0.25">
      <c r="A56" s="26"/>
      <c r="B56" s="26"/>
      <c r="C56" s="26"/>
      <c r="D56" s="26"/>
      <c r="E56" s="26"/>
      <c r="F56" s="116" t="s">
        <v>87</v>
      </c>
      <c r="G56" s="116"/>
      <c r="H56" s="116"/>
      <c r="I56" s="116"/>
      <c r="J56" s="116"/>
      <c r="K56" s="116"/>
      <c r="L56" s="116"/>
      <c r="M56" s="116"/>
      <c r="N56" s="116"/>
      <c r="O56" s="116"/>
      <c r="P56" s="116"/>
      <c r="Q56" s="126"/>
      <c r="R56" s="126"/>
      <c r="S56" s="1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row>
    <row r="57" spans="1:48" ht="110.1" customHeight="1" x14ac:dyDescent="0.25">
      <c r="A57" s="26"/>
      <c r="B57" s="26"/>
      <c r="C57" s="26"/>
      <c r="D57" s="26"/>
      <c r="E57" s="26"/>
      <c r="F57" s="123" t="s">
        <v>57</v>
      </c>
      <c r="G57" s="123"/>
      <c r="H57" s="123"/>
      <c r="I57" s="128" t="s">
        <v>165</v>
      </c>
      <c r="J57" s="123"/>
      <c r="K57" s="123"/>
      <c r="L57" s="123"/>
      <c r="M57" s="123"/>
      <c r="N57" s="123"/>
      <c r="O57" s="123"/>
      <c r="P57" s="123"/>
      <c r="Q57" s="123" t="s">
        <v>157</v>
      </c>
      <c r="R57" s="123"/>
      <c r="S57" s="123"/>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row>
    <row r="58" spans="1:48" ht="71.25" customHeight="1" x14ac:dyDescent="0.25">
      <c r="A58" s="26"/>
      <c r="B58" s="26"/>
      <c r="C58" s="26"/>
      <c r="D58" s="26"/>
      <c r="E58" s="26"/>
      <c r="F58" s="116" t="s">
        <v>88</v>
      </c>
      <c r="G58" s="116"/>
      <c r="H58" s="116"/>
      <c r="I58" s="116"/>
      <c r="J58" s="116"/>
      <c r="K58" s="116"/>
      <c r="L58" s="116"/>
      <c r="M58" s="116"/>
      <c r="N58" s="116"/>
      <c r="O58" s="116"/>
      <c r="P58" s="116"/>
      <c r="Q58" s="126" t="s">
        <v>117</v>
      </c>
      <c r="R58" s="126"/>
      <c r="S58" s="1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row>
    <row r="59" spans="1:48" ht="88.5" customHeight="1" x14ac:dyDescent="0.25">
      <c r="A59" s="26"/>
      <c r="B59" s="26"/>
      <c r="C59" s="26"/>
      <c r="D59" s="26"/>
      <c r="E59" s="26"/>
      <c r="F59" s="123" t="s">
        <v>48</v>
      </c>
      <c r="G59" s="123"/>
      <c r="H59" s="123"/>
      <c r="I59" s="123" t="s">
        <v>166</v>
      </c>
      <c r="J59" s="123"/>
      <c r="K59" s="123"/>
      <c r="L59" s="123"/>
      <c r="M59" s="123"/>
      <c r="N59" s="123"/>
      <c r="O59" s="123"/>
      <c r="P59" s="123"/>
      <c r="Q59" s="123"/>
      <c r="R59" s="123"/>
      <c r="S59" s="123"/>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row>
    <row r="60" spans="1:48" ht="39.950000000000003" customHeight="1" x14ac:dyDescent="0.25">
      <c r="A60" s="26"/>
      <c r="B60" s="26"/>
      <c r="C60" s="26"/>
      <c r="D60" s="26"/>
      <c r="E60" s="26"/>
      <c r="F60" s="124" t="s">
        <v>120</v>
      </c>
      <c r="G60" s="127"/>
      <c r="H60" s="122"/>
      <c r="I60" s="124" t="s">
        <v>115</v>
      </c>
      <c r="J60" s="127"/>
      <c r="K60" s="127"/>
      <c r="L60" s="127"/>
      <c r="M60" s="127"/>
      <c r="N60" s="127"/>
      <c r="O60" s="127"/>
      <c r="P60" s="122"/>
      <c r="Q60" s="124"/>
      <c r="R60" s="127"/>
      <c r="S60" s="122"/>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row>
    <row r="61" spans="1:48" ht="49.5" customHeight="1" x14ac:dyDescent="0.25">
      <c r="A61" s="26"/>
      <c r="B61" s="26"/>
      <c r="C61" s="26"/>
      <c r="D61" s="26"/>
      <c r="E61" s="26"/>
      <c r="F61" s="124" t="s">
        <v>89</v>
      </c>
      <c r="G61" s="127"/>
      <c r="H61" s="122"/>
      <c r="I61" s="124" t="s">
        <v>167</v>
      </c>
      <c r="J61" s="127"/>
      <c r="K61" s="127"/>
      <c r="L61" s="127"/>
      <c r="M61" s="127"/>
      <c r="N61" s="127"/>
      <c r="O61" s="127"/>
      <c r="P61" s="122"/>
      <c r="Q61" s="124"/>
      <c r="R61" s="127"/>
      <c r="S61" s="122"/>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row>
    <row r="62" spans="1:48" ht="135.75" customHeight="1" x14ac:dyDescent="0.25">
      <c r="A62" s="26"/>
      <c r="B62" s="26"/>
      <c r="C62" s="26"/>
      <c r="D62" s="26"/>
      <c r="E62" s="26"/>
      <c r="F62" s="125" t="s">
        <v>54</v>
      </c>
      <c r="G62" s="125"/>
      <c r="H62" s="125"/>
      <c r="I62" s="123" t="s">
        <v>168</v>
      </c>
      <c r="J62" s="123"/>
      <c r="K62" s="123"/>
      <c r="L62" s="123"/>
      <c r="M62" s="123"/>
      <c r="N62" s="123"/>
      <c r="O62" s="123"/>
      <c r="P62" s="123"/>
      <c r="Q62" s="125"/>
      <c r="R62" s="125"/>
      <c r="S62" s="125"/>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row>
    <row r="63" spans="1:48" ht="60" customHeight="1" x14ac:dyDescent="0.25">
      <c r="A63" s="26"/>
      <c r="B63" s="26"/>
      <c r="C63" s="26"/>
      <c r="D63" s="26"/>
      <c r="E63" s="26"/>
      <c r="F63" s="127" t="s">
        <v>49</v>
      </c>
      <c r="G63" s="127"/>
      <c r="H63" s="122"/>
      <c r="I63" s="122" t="s">
        <v>169</v>
      </c>
      <c r="J63" s="123"/>
      <c r="K63" s="123"/>
      <c r="L63" s="123"/>
      <c r="M63" s="123"/>
      <c r="N63" s="123"/>
      <c r="O63" s="123"/>
      <c r="P63" s="124"/>
      <c r="Q63" s="124"/>
      <c r="R63" s="127"/>
      <c r="S63" s="127"/>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row>
    <row r="64" spans="1:48" x14ac:dyDescent="0.25">
      <c r="A64" s="26"/>
      <c r="B64" s="26"/>
      <c r="C64" s="26"/>
      <c r="D64" s="26"/>
      <c r="E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row>
    <row r="65" spans="1:48" ht="31.15" customHeight="1" x14ac:dyDescent="0.25">
      <c r="A65" s="26"/>
      <c r="B65" s="26"/>
      <c r="C65" s="26"/>
      <c r="D65" s="26"/>
      <c r="E65" s="26"/>
      <c r="F65" s="121" t="s">
        <v>90</v>
      </c>
      <c r="G65" s="121"/>
      <c r="H65" s="121"/>
      <c r="I65" s="121"/>
      <c r="J65" s="121"/>
      <c r="K65" s="121"/>
      <c r="L65" s="121"/>
      <c r="M65" s="121"/>
      <c r="N65" s="121"/>
      <c r="O65" s="121"/>
      <c r="P65" s="121"/>
      <c r="Q65" s="121"/>
      <c r="R65" s="121"/>
      <c r="S65" s="121"/>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row>
    <row r="66" spans="1:48" x14ac:dyDescent="0.25">
      <c r="A66" s="26"/>
      <c r="B66" s="26"/>
      <c r="C66" s="26"/>
      <c r="D66" s="26"/>
      <c r="E66" s="26"/>
      <c r="F66" s="121"/>
      <c r="G66" s="121"/>
      <c r="H66" s="121"/>
      <c r="I66" s="121"/>
      <c r="J66" s="121"/>
      <c r="K66" s="121"/>
      <c r="L66" s="121"/>
      <c r="M66" s="121"/>
      <c r="N66" s="121"/>
      <c r="O66" s="121"/>
      <c r="P66" s="121"/>
      <c r="Q66" s="121"/>
      <c r="R66" s="121"/>
      <c r="S66" s="121"/>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row>
    <row r="67" spans="1:48" s="26" customFormat="1" x14ac:dyDescent="0.25"/>
    <row r="68" spans="1:48" s="26" customFormat="1" x14ac:dyDescent="0.25"/>
    <row r="69" spans="1:48" s="26" customFormat="1" x14ac:dyDescent="0.25"/>
    <row r="70" spans="1:48" s="26" customFormat="1" x14ac:dyDescent="0.25"/>
    <row r="71" spans="1:48" s="26" customFormat="1" x14ac:dyDescent="0.25"/>
    <row r="72" spans="1:48" s="26" customFormat="1" x14ac:dyDescent="0.25"/>
    <row r="73" spans="1:48" s="26" customFormat="1" x14ac:dyDescent="0.25"/>
    <row r="74" spans="1:48" s="26" customFormat="1" x14ac:dyDescent="0.25"/>
    <row r="75" spans="1:48" s="26" customFormat="1" x14ac:dyDescent="0.25"/>
    <row r="76" spans="1:48" s="26" customFormat="1" x14ac:dyDescent="0.25"/>
    <row r="77" spans="1:48" s="26" customFormat="1" x14ac:dyDescent="0.25"/>
    <row r="78" spans="1:48" s="26" customFormat="1" x14ac:dyDescent="0.25"/>
    <row r="79" spans="1:48" s="26" customFormat="1" x14ac:dyDescent="0.25"/>
    <row r="80" spans="1:48"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row r="246" s="26" customFormat="1" x14ac:dyDescent="0.25"/>
    <row r="247" s="26" customFormat="1" x14ac:dyDescent="0.25"/>
    <row r="248" s="26" customFormat="1" x14ac:dyDescent="0.25"/>
    <row r="249" s="26" customFormat="1" x14ac:dyDescent="0.25"/>
    <row r="250" s="26" customFormat="1" x14ac:dyDescent="0.25"/>
    <row r="251" s="26" customFormat="1" x14ac:dyDescent="0.25"/>
    <row r="252" s="26" customFormat="1" x14ac:dyDescent="0.25"/>
    <row r="253" s="26" customFormat="1" x14ac:dyDescent="0.25"/>
    <row r="254" s="26" customFormat="1" x14ac:dyDescent="0.25"/>
    <row r="255" s="26" customFormat="1" x14ac:dyDescent="0.25"/>
    <row r="256" s="26" customFormat="1" x14ac:dyDescent="0.25"/>
    <row r="257" s="26" customFormat="1" x14ac:dyDescent="0.25"/>
    <row r="258" s="26" customFormat="1" x14ac:dyDescent="0.25"/>
    <row r="259" s="26" customFormat="1" x14ac:dyDescent="0.25"/>
    <row r="260" s="26" customFormat="1" x14ac:dyDescent="0.25"/>
    <row r="261" s="26" customFormat="1" x14ac:dyDescent="0.25"/>
    <row r="262" s="26" customFormat="1" x14ac:dyDescent="0.25"/>
    <row r="263" s="26" customFormat="1" x14ac:dyDescent="0.25"/>
    <row r="264" s="26" customFormat="1" x14ac:dyDescent="0.25"/>
    <row r="265" s="26" customFormat="1" x14ac:dyDescent="0.25"/>
    <row r="266" s="26" customFormat="1" x14ac:dyDescent="0.25"/>
    <row r="267" s="26" customFormat="1" x14ac:dyDescent="0.25"/>
    <row r="268" s="26" customFormat="1" x14ac:dyDescent="0.25"/>
    <row r="269" s="26" customFormat="1" x14ac:dyDescent="0.25"/>
    <row r="270" s="26" customFormat="1" x14ac:dyDescent="0.25"/>
    <row r="271" s="26" customFormat="1" x14ac:dyDescent="0.25"/>
    <row r="272" s="26" customFormat="1" x14ac:dyDescent="0.25"/>
    <row r="273" s="26" customFormat="1" x14ac:dyDescent="0.25"/>
    <row r="274" s="26" customFormat="1" x14ac:dyDescent="0.25"/>
    <row r="275" s="26" customFormat="1" x14ac:dyDescent="0.25"/>
    <row r="276" s="26" customFormat="1" x14ac:dyDescent="0.25"/>
    <row r="277" s="26" customFormat="1" x14ac:dyDescent="0.25"/>
    <row r="278" s="26" customFormat="1" x14ac:dyDescent="0.25"/>
    <row r="279" s="26" customFormat="1" x14ac:dyDescent="0.25"/>
    <row r="280" s="26" customFormat="1" x14ac:dyDescent="0.25"/>
    <row r="281" s="26" customFormat="1" x14ac:dyDescent="0.25"/>
    <row r="282" s="26" customFormat="1" x14ac:dyDescent="0.25"/>
    <row r="283" s="26" customFormat="1" x14ac:dyDescent="0.25"/>
    <row r="284" s="26" customFormat="1" x14ac:dyDescent="0.25"/>
    <row r="285" s="26" customFormat="1" x14ac:dyDescent="0.25"/>
    <row r="286" s="26" customFormat="1" x14ac:dyDescent="0.25"/>
    <row r="287" s="26" customFormat="1" x14ac:dyDescent="0.25"/>
    <row r="288" s="26" customFormat="1" x14ac:dyDescent="0.25"/>
    <row r="289" s="26" customFormat="1" x14ac:dyDescent="0.25"/>
    <row r="290" s="26" customFormat="1" x14ac:dyDescent="0.25"/>
    <row r="291" s="26" customFormat="1" x14ac:dyDescent="0.25"/>
    <row r="292" s="26" customFormat="1" x14ac:dyDescent="0.25"/>
    <row r="293" s="26" customFormat="1" x14ac:dyDescent="0.25"/>
    <row r="294" s="26" customFormat="1" x14ac:dyDescent="0.25"/>
    <row r="295" s="26" customFormat="1" x14ac:dyDescent="0.25"/>
    <row r="296" s="26" customFormat="1" x14ac:dyDescent="0.25"/>
    <row r="297" s="26" customFormat="1" x14ac:dyDescent="0.25"/>
    <row r="298" s="26" customFormat="1" x14ac:dyDescent="0.25"/>
    <row r="299" s="26" customFormat="1" x14ac:dyDescent="0.25"/>
    <row r="300" s="26" customFormat="1" x14ac:dyDescent="0.25"/>
    <row r="301" s="26" customFormat="1" x14ac:dyDescent="0.25"/>
    <row r="302" s="26" customFormat="1" x14ac:dyDescent="0.25"/>
    <row r="303" s="26" customFormat="1" x14ac:dyDescent="0.25"/>
    <row r="304" s="26" customFormat="1" x14ac:dyDescent="0.25"/>
    <row r="305" s="26" customFormat="1" x14ac:dyDescent="0.25"/>
    <row r="306" s="26" customFormat="1" x14ac:dyDescent="0.25"/>
    <row r="307" s="26" customFormat="1" x14ac:dyDescent="0.25"/>
    <row r="308" s="26" customFormat="1" x14ac:dyDescent="0.25"/>
    <row r="309" s="26" customFormat="1" x14ac:dyDescent="0.25"/>
    <row r="310" s="26" customFormat="1" x14ac:dyDescent="0.25"/>
    <row r="311" s="26" customFormat="1" x14ac:dyDescent="0.25"/>
    <row r="312" s="26" customFormat="1" x14ac:dyDescent="0.25"/>
    <row r="313" s="26" customFormat="1" x14ac:dyDescent="0.25"/>
    <row r="314" s="26" customFormat="1" x14ac:dyDescent="0.25"/>
    <row r="315" s="26" customFormat="1" x14ac:dyDescent="0.25"/>
    <row r="316" s="26" customFormat="1" x14ac:dyDescent="0.25"/>
    <row r="317" s="26" customFormat="1" x14ac:dyDescent="0.25"/>
    <row r="318" s="26" customFormat="1" x14ac:dyDescent="0.25"/>
    <row r="319" s="26" customFormat="1" x14ac:dyDescent="0.25"/>
    <row r="320" s="26" customFormat="1" x14ac:dyDescent="0.25"/>
    <row r="321" s="26" customFormat="1" x14ac:dyDescent="0.25"/>
    <row r="322" s="26" customFormat="1" x14ac:dyDescent="0.25"/>
    <row r="323" s="26" customFormat="1" x14ac:dyDescent="0.25"/>
    <row r="324" s="26" customFormat="1" x14ac:dyDescent="0.25"/>
    <row r="325" s="26" customFormat="1" x14ac:dyDescent="0.25"/>
    <row r="326" s="26" customFormat="1" x14ac:dyDescent="0.25"/>
    <row r="327" s="26" customFormat="1" x14ac:dyDescent="0.25"/>
    <row r="328" s="26" customFormat="1" x14ac:dyDescent="0.25"/>
    <row r="329" s="26" customFormat="1" x14ac:dyDescent="0.25"/>
    <row r="330" s="26" customFormat="1" x14ac:dyDescent="0.25"/>
    <row r="331" s="26" customFormat="1" x14ac:dyDescent="0.25"/>
    <row r="332" s="26" customFormat="1" x14ac:dyDescent="0.25"/>
    <row r="333" s="26" customFormat="1" x14ac:dyDescent="0.25"/>
    <row r="334" s="26" customFormat="1" x14ac:dyDescent="0.25"/>
    <row r="335" s="26" customFormat="1" x14ac:dyDescent="0.25"/>
    <row r="336" s="26" customFormat="1" x14ac:dyDescent="0.25"/>
    <row r="337" s="26" customFormat="1" x14ac:dyDescent="0.25"/>
    <row r="338" s="26" customFormat="1" x14ac:dyDescent="0.25"/>
    <row r="339" s="26" customFormat="1" x14ac:dyDescent="0.25"/>
    <row r="340" s="26" customFormat="1" x14ac:dyDescent="0.25"/>
    <row r="341" s="26" customFormat="1" x14ac:dyDescent="0.25"/>
    <row r="342" s="26" customFormat="1" x14ac:dyDescent="0.25"/>
    <row r="343" s="26" customFormat="1" x14ac:dyDescent="0.25"/>
    <row r="344" s="26" customFormat="1" x14ac:dyDescent="0.25"/>
    <row r="345" s="26" customFormat="1" x14ac:dyDescent="0.25"/>
    <row r="346" s="26" customFormat="1" x14ac:dyDescent="0.25"/>
    <row r="347" s="26" customFormat="1" x14ac:dyDescent="0.25"/>
    <row r="348" s="26" customFormat="1" x14ac:dyDescent="0.25"/>
    <row r="349" s="26" customFormat="1" x14ac:dyDescent="0.25"/>
    <row r="350" s="26" customFormat="1" x14ac:dyDescent="0.25"/>
    <row r="351" s="26" customFormat="1" x14ac:dyDescent="0.25"/>
    <row r="352" s="26" customFormat="1" x14ac:dyDescent="0.25"/>
    <row r="353" s="26" customFormat="1" x14ac:dyDescent="0.25"/>
    <row r="354" s="26" customFormat="1" x14ac:dyDescent="0.25"/>
    <row r="355" s="26" customFormat="1" x14ac:dyDescent="0.25"/>
    <row r="356" s="26" customFormat="1" x14ac:dyDescent="0.25"/>
    <row r="357" s="26" customFormat="1" x14ac:dyDescent="0.25"/>
    <row r="358" s="26" customFormat="1" x14ac:dyDescent="0.25"/>
    <row r="359" s="26" customFormat="1" x14ac:dyDescent="0.25"/>
    <row r="360" s="26" customFormat="1" x14ac:dyDescent="0.25"/>
    <row r="361" s="26" customFormat="1" x14ac:dyDescent="0.25"/>
    <row r="362" s="26" customFormat="1" x14ac:dyDescent="0.25"/>
    <row r="363" s="26" customFormat="1" x14ac:dyDescent="0.25"/>
    <row r="364" s="26" customFormat="1" x14ac:dyDescent="0.25"/>
    <row r="365" s="26" customFormat="1" x14ac:dyDescent="0.25"/>
    <row r="366" s="26" customFormat="1" x14ac:dyDescent="0.25"/>
    <row r="367" s="26" customFormat="1" x14ac:dyDescent="0.25"/>
    <row r="368" s="26" customFormat="1" x14ac:dyDescent="0.25"/>
    <row r="369" s="26" customFormat="1" x14ac:dyDescent="0.25"/>
    <row r="370" s="26" customFormat="1" x14ac:dyDescent="0.25"/>
    <row r="371" s="26" customFormat="1" x14ac:dyDescent="0.25"/>
    <row r="372" s="26" customFormat="1" x14ac:dyDescent="0.25"/>
    <row r="373" s="26" customFormat="1" x14ac:dyDescent="0.25"/>
    <row r="374" s="26" customFormat="1" x14ac:dyDescent="0.25"/>
    <row r="375" s="26" customFormat="1" x14ac:dyDescent="0.25"/>
    <row r="376" s="26" customFormat="1" x14ac:dyDescent="0.25"/>
    <row r="377" s="26" customFormat="1" x14ac:dyDescent="0.25"/>
    <row r="378" s="26" customFormat="1" x14ac:dyDescent="0.25"/>
    <row r="379" s="26" customFormat="1" x14ac:dyDescent="0.25"/>
    <row r="380" s="26" customFormat="1" x14ac:dyDescent="0.25"/>
    <row r="381" s="26" customFormat="1" x14ac:dyDescent="0.25"/>
    <row r="382" s="26" customFormat="1" x14ac:dyDescent="0.25"/>
    <row r="383" s="26" customFormat="1" x14ac:dyDescent="0.25"/>
    <row r="384" s="26" customFormat="1" x14ac:dyDescent="0.25"/>
    <row r="385" spans="5:21" s="26" customFormat="1" x14ac:dyDescent="0.25"/>
    <row r="386" spans="5:21" s="26" customFormat="1" x14ac:dyDescent="0.25"/>
    <row r="387" spans="5:21" s="26" customFormat="1" x14ac:dyDescent="0.25"/>
    <row r="388" spans="5:21" s="26" customFormat="1" x14ac:dyDescent="0.25"/>
    <row r="389" spans="5:21" s="26" customFormat="1" x14ac:dyDescent="0.25"/>
    <row r="390" spans="5:21" s="26" customFormat="1" x14ac:dyDescent="0.25"/>
    <row r="391" spans="5:21" s="26" customFormat="1" x14ac:dyDescent="0.25"/>
    <row r="392" spans="5:21" s="26" customFormat="1" x14ac:dyDescent="0.25"/>
    <row r="393" spans="5:21" s="26" customFormat="1" x14ac:dyDescent="0.25"/>
    <row r="394" spans="5:21" s="26" customFormat="1" x14ac:dyDescent="0.25"/>
    <row r="395" spans="5:21" s="26" customFormat="1" x14ac:dyDescent="0.25"/>
    <row r="396" spans="5:21" x14ac:dyDescent="0.25">
      <c r="E396" s="26"/>
      <c r="F396" s="26"/>
      <c r="G396" s="26"/>
      <c r="H396" s="26"/>
      <c r="I396" s="26"/>
      <c r="J396" s="26"/>
      <c r="K396" s="26"/>
      <c r="L396" s="26"/>
      <c r="M396" s="26"/>
      <c r="N396" s="26"/>
      <c r="O396" s="26"/>
      <c r="P396" s="26"/>
      <c r="Q396" s="26"/>
      <c r="R396" s="26"/>
      <c r="S396" s="26"/>
      <c r="T396" s="26"/>
      <c r="U396" s="26"/>
    </row>
  </sheetData>
  <sheetProtection algorithmName="SHA-512" hashValue="yZn0oWDdC6iGwLQdhPiG66VKNhJHtMPM+JLTJmvzQZGTvUrCjjBvDoGAVKL9jo68QwrhcH4tZ9o+VH8AgQr/7w==" saltValue="JF43zaSKfm7JKcx2o1oU/A==" spinCount="100000" sheet="1" objects="1" scenarios="1" selectLockedCells="1" selectUnlockedCells="1"/>
  <mergeCells count="130">
    <mergeCell ref="Q30:S30"/>
    <mergeCell ref="I34:P34"/>
    <mergeCell ref="I35:P35"/>
    <mergeCell ref="I33:P33"/>
    <mergeCell ref="I32:P32"/>
    <mergeCell ref="I38:P38"/>
    <mergeCell ref="Q57:S57"/>
    <mergeCell ref="Q51:S51"/>
    <mergeCell ref="I49:P49"/>
    <mergeCell ref="I56:P56"/>
    <mergeCell ref="J52:P52"/>
    <mergeCell ref="J53:P53"/>
    <mergeCell ref="I45:P45"/>
    <mergeCell ref="I46:P46"/>
    <mergeCell ref="Q44:S44"/>
    <mergeCell ref="Q43:S43"/>
    <mergeCell ref="I43:P43"/>
    <mergeCell ref="I39:P39"/>
    <mergeCell ref="I51:P51"/>
    <mergeCell ref="I48:P48"/>
    <mergeCell ref="I47:P47"/>
    <mergeCell ref="I44:P44"/>
    <mergeCell ref="I21:P21"/>
    <mergeCell ref="I22:P22"/>
    <mergeCell ref="I23:P23"/>
    <mergeCell ref="I14:P14"/>
    <mergeCell ref="I15:P15"/>
    <mergeCell ref="I16:P16"/>
    <mergeCell ref="I20:P20"/>
    <mergeCell ref="I26:P26"/>
    <mergeCell ref="Q21:S21"/>
    <mergeCell ref="Q22:S22"/>
    <mergeCell ref="Q23:S23"/>
    <mergeCell ref="Q24:S24"/>
    <mergeCell ref="Q25:S25"/>
    <mergeCell ref="Q26:S26"/>
    <mergeCell ref="Q14:S14"/>
    <mergeCell ref="Q15:S15"/>
    <mergeCell ref="Q20:S20"/>
    <mergeCell ref="F30:H30"/>
    <mergeCell ref="F60:H60"/>
    <mergeCell ref="F59:H59"/>
    <mergeCell ref="F45:H45"/>
    <mergeCell ref="F46:H46"/>
    <mergeCell ref="F47:H47"/>
    <mergeCell ref="F50:H50"/>
    <mergeCell ref="F58:H58"/>
    <mergeCell ref="F51:H51"/>
    <mergeCell ref="F43:H43"/>
    <mergeCell ref="F39:H39"/>
    <mergeCell ref="F32:H32"/>
    <mergeCell ref="F33:H33"/>
    <mergeCell ref="F34:H34"/>
    <mergeCell ref="Q39:S39"/>
    <mergeCell ref="F62:H62"/>
    <mergeCell ref="I37:P37"/>
    <mergeCell ref="F61:H61"/>
    <mergeCell ref="I60:P60"/>
    <mergeCell ref="I61:P61"/>
    <mergeCell ref="F44:H44"/>
    <mergeCell ref="F36:H36"/>
    <mergeCell ref="F35:H35"/>
    <mergeCell ref="Q60:S60"/>
    <mergeCell ref="Q61:S61"/>
    <mergeCell ref="F48:H48"/>
    <mergeCell ref="F49:H49"/>
    <mergeCell ref="F14:H14"/>
    <mergeCell ref="F15:H15"/>
    <mergeCell ref="Q45:S45"/>
    <mergeCell ref="Q46:S46"/>
    <mergeCell ref="Q48:S48"/>
    <mergeCell ref="Q49:S49"/>
    <mergeCell ref="Q47:S47"/>
    <mergeCell ref="Q38:S38"/>
    <mergeCell ref="Q27:S27"/>
    <mergeCell ref="Q28:S28"/>
    <mergeCell ref="Q37:S37"/>
    <mergeCell ref="Q36:S36"/>
    <mergeCell ref="Q35:S35"/>
    <mergeCell ref="Q34:S34"/>
    <mergeCell ref="Q33:S33"/>
    <mergeCell ref="Q32:S32"/>
    <mergeCell ref="Q31:S31"/>
    <mergeCell ref="Q29:S29"/>
    <mergeCell ref="F24:H24"/>
    <mergeCell ref="I25:P25"/>
    <mergeCell ref="F40:S41"/>
    <mergeCell ref="I27:P27"/>
    <mergeCell ref="F22:H22"/>
    <mergeCell ref="F23:H23"/>
    <mergeCell ref="F38:H38"/>
    <mergeCell ref="F37:H37"/>
    <mergeCell ref="X16:AE16"/>
    <mergeCell ref="J17:P17"/>
    <mergeCell ref="J18:P18"/>
    <mergeCell ref="J19:P19"/>
    <mergeCell ref="Q16:S19"/>
    <mergeCell ref="F16:H19"/>
    <mergeCell ref="F20:H20"/>
    <mergeCell ref="F21:H21"/>
    <mergeCell ref="F26:H26"/>
    <mergeCell ref="F27:H27"/>
    <mergeCell ref="F28:H28"/>
    <mergeCell ref="I36:P36"/>
    <mergeCell ref="F31:H31"/>
    <mergeCell ref="I28:P28"/>
    <mergeCell ref="I24:P24"/>
    <mergeCell ref="I31:P31"/>
    <mergeCell ref="I30:P30"/>
    <mergeCell ref="I29:P29"/>
    <mergeCell ref="F25:H25"/>
    <mergeCell ref="F29:H29"/>
    <mergeCell ref="Q50:S50"/>
    <mergeCell ref="I50:P50"/>
    <mergeCell ref="J54:P54"/>
    <mergeCell ref="I55:P55"/>
    <mergeCell ref="F65:S66"/>
    <mergeCell ref="I63:P63"/>
    <mergeCell ref="Q62:S62"/>
    <mergeCell ref="Q56:S56"/>
    <mergeCell ref="Q59:S59"/>
    <mergeCell ref="I62:P62"/>
    <mergeCell ref="I58:P58"/>
    <mergeCell ref="I59:P59"/>
    <mergeCell ref="Q63:S63"/>
    <mergeCell ref="Q58:S58"/>
    <mergeCell ref="F56:H56"/>
    <mergeCell ref="F57:H57"/>
    <mergeCell ref="I57:P57"/>
    <mergeCell ref="F63:H63"/>
  </mergeCells>
  <hyperlinks>
    <hyperlink ref="Q24:S24" r:id="rId1" display="WHO. Medical devices; country data. Available at http://www.who.int/medical_devices/countries/en/. Accessed January 21, 2014."/>
    <hyperlink ref="Q28:S28" r:id="rId2" display="WHO. Medical devices; country data. Available at http://www.who.int/medical_devices/countries/en/. Accessed January 21, 2014."/>
    <hyperlink ref="Q29:S29" r:id="rId3" display="WHO. Medical devices; country data. Available at http://www.who.int/medical_devices/countries/en/. Accessed January 21, 2014."/>
    <hyperlink ref="Q37:S37" r:id="rId4" display="WHO Indicator and Measurement Registry version 1.7.0. WHO website. Available at http://apps.who.int/gho/indicatorregistry/App_Main/view_indicator.aspx?iid=25. Accessed January 15, 2014."/>
    <hyperlink ref="Q51:S51" r:id="rId5" display="World Health Organization (WHO). Guidelines on basic newborn resuscitation. Geneva:WHO;2012."/>
    <hyperlink ref="Q25:S25" r:id="rId6" display="Hensher M, Price M, Adomakoh S. Referral hospitals.  In: Jamison DT, Breman JG, Measham AR, et al., eds. Disease Control Priorities in Developing Countries. Washington, DC: World Bank; 2006:1230‒1239. Available at:  http://www.ncbi.nlm.nih.gov/books/NBK11"/>
    <hyperlink ref="Q26:S26" r:id="rId7" display="Hensher M, Price M, Adomakoh S. Referral hospitals.  In: Jamison DT, Breman JG, Measham AR, et al., eds. Disease Control Priorities in Developing Countries. Washington, DC: World Bank; 2006:1230‒1239. Available at:  http://www.ncbi.nlm.nih.gov/books/NBK11"/>
    <hyperlink ref="Q27:S27" r:id="rId8" display="Hensher M, Price M, Adomakoh S. Referral hospitals.  In: Jamison DT, Breman JG, Measham AR, et al., eds. Disease Control Priorities in Developing Countries. Washington, DC: World Bank; 2006:1230‒1239. Available at:  http://www.ncbi.nlm.nih.gov/books/NBK11"/>
    <hyperlink ref="Q38:S38" r:id="rId9" display="Page on Pre-service eduation. WHO website. Available at http://www.emro.who.int/child-health/IMCI-preservice-training/what-is-it. Accessed January 30, 2014."/>
    <hyperlink ref="Q39:S39" r:id="rId10" display="Page on Pre-service eduation. WHO website. Available at http://www.emro.who.int/child-health/IMCI-preservice-training/what-is-it. Accessed January 30, 2014."/>
  </hyperlinks>
  <pageMargins left="0.44624999999999998" right="0.49" top="0.75" bottom="0.75" header="0.3" footer="0.3"/>
  <pageSetup scale="68" fitToHeight="0" orientation="landscape" r:id="rId11"/>
  <rowBreaks count="10" manualBreakCount="10">
    <brk id="23" max="16383" man="1"/>
    <brk id="29" max="16383" man="1"/>
    <brk id="41" max="16383" man="1"/>
    <brk id="46" max="19" man="1"/>
    <brk id="49" max="19" man="1"/>
    <brk id="55" max="19" man="1"/>
    <brk id="57" max="19" man="1"/>
    <brk id="66" max="16383" man="1"/>
    <brk id="67" max="19" man="1"/>
    <brk id="88" max="19" man="1"/>
  </rowBreaks>
  <colBreaks count="1" manualBreakCount="1">
    <brk id="20" max="1048575" man="1"/>
  </colBreaks>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showRowColHeaders="0" zoomScale="80" zoomScaleNormal="80" workbookViewId="0">
      <selection activeCell="G30" sqref="G30"/>
    </sheetView>
  </sheetViews>
  <sheetFormatPr defaultRowHeight="15" x14ac:dyDescent="0.25"/>
  <cols>
    <col min="3" max="3" width="10.7109375" customWidth="1"/>
    <col min="4" max="4" width="18" customWidth="1"/>
    <col min="5" max="5" width="23.42578125" customWidth="1"/>
    <col min="6" max="6" width="18.42578125" customWidth="1"/>
    <col min="7" max="7" width="15" customWidth="1"/>
    <col min="8" max="8" width="14.42578125" customWidth="1"/>
    <col min="9" max="9" width="17.42578125" customWidth="1"/>
    <col min="10" max="10" width="19.28515625" customWidth="1"/>
    <col min="11" max="11" width="17.28515625" customWidth="1"/>
    <col min="18" max="18" width="9.140625" customWidth="1"/>
  </cols>
  <sheetData>
    <row r="1" spans="1:19" ht="69" customHeight="1" x14ac:dyDescent="0.35">
      <c r="A1" s="27"/>
      <c r="B1" s="27"/>
      <c r="C1" s="28" t="s">
        <v>60</v>
      </c>
      <c r="D1" s="28"/>
      <c r="E1" s="27"/>
      <c r="F1" s="27"/>
    </row>
    <row r="2" spans="1:19" s="1" customFormat="1" ht="69" customHeight="1" thickBot="1" x14ac:dyDescent="0.3">
      <c r="A2" s="27"/>
      <c r="B2" s="27"/>
      <c r="C2" s="27"/>
      <c r="D2" s="27"/>
      <c r="E2" s="27"/>
      <c r="F2" s="27"/>
    </row>
    <row r="3" spans="1:19" ht="29.25" customHeight="1" thickBot="1" x14ac:dyDescent="0.3">
      <c r="C3" s="23" t="s">
        <v>31</v>
      </c>
      <c r="D3" s="16"/>
      <c r="E3" s="16"/>
      <c r="F3" s="11"/>
      <c r="G3" s="1"/>
      <c r="H3" s="1"/>
      <c r="I3" s="1"/>
      <c r="J3" s="1"/>
      <c r="K3" s="1"/>
      <c r="L3" s="1"/>
      <c r="M3" s="1"/>
      <c r="N3" s="1"/>
      <c r="O3" s="1"/>
      <c r="P3" s="1"/>
      <c r="Q3" s="1"/>
      <c r="R3" s="1"/>
      <c r="S3" s="1"/>
    </row>
    <row r="4" spans="1:19" ht="45.75" thickBot="1" x14ac:dyDescent="0.3">
      <c r="C4" s="17"/>
      <c r="D4" s="18" t="s">
        <v>33</v>
      </c>
      <c r="E4" s="18" t="s">
        <v>19</v>
      </c>
      <c r="F4" s="19" t="s">
        <v>59</v>
      </c>
      <c r="G4" s="1"/>
      <c r="H4" s="1"/>
      <c r="I4" s="1"/>
      <c r="K4" s="1"/>
      <c r="L4" s="1"/>
      <c r="M4" s="1"/>
      <c r="N4" s="1"/>
      <c r="O4" s="1"/>
      <c r="P4" s="1"/>
      <c r="Q4" s="1"/>
    </row>
    <row r="5" spans="1:19" ht="30" x14ac:dyDescent="0.25">
      <c r="C5" s="20" t="s">
        <v>5</v>
      </c>
      <c r="D5" s="12">
        <f>Results!$N$15</f>
        <v>0</v>
      </c>
      <c r="E5" s="12">
        <f>Results!$Q$15</f>
        <v>0</v>
      </c>
      <c r="F5" s="13">
        <f>Results!$S$15</f>
        <v>0</v>
      </c>
      <c r="G5" s="1"/>
      <c r="H5" s="1"/>
      <c r="I5" s="1"/>
      <c r="J5" s="1"/>
      <c r="K5" s="1"/>
      <c r="L5" s="1"/>
      <c r="M5" s="1"/>
      <c r="N5" s="1"/>
      <c r="O5" s="1"/>
      <c r="P5" s="1"/>
      <c r="Q5" s="1"/>
    </row>
    <row r="6" spans="1:19" ht="30" x14ac:dyDescent="0.25">
      <c r="C6" s="21" t="s">
        <v>6</v>
      </c>
      <c r="D6" s="12">
        <f>Results!$N$16</f>
        <v>0</v>
      </c>
      <c r="E6" s="12">
        <f>Results!$Q$16</f>
        <v>0</v>
      </c>
      <c r="F6" s="13">
        <f>Results!$S$16</f>
        <v>0</v>
      </c>
      <c r="G6" s="1"/>
      <c r="H6" s="1"/>
      <c r="I6" s="1"/>
      <c r="J6" s="1"/>
      <c r="K6" s="1"/>
      <c r="L6" s="1"/>
      <c r="M6" s="1"/>
      <c r="N6" s="1"/>
      <c r="O6" s="1"/>
      <c r="P6" s="1"/>
      <c r="Q6" s="1"/>
    </row>
    <row r="7" spans="1:19" ht="30" x14ac:dyDescent="0.25">
      <c r="C7" s="21" t="s">
        <v>7</v>
      </c>
      <c r="D7" s="12">
        <f>Results!$N$17</f>
        <v>0</v>
      </c>
      <c r="E7" s="12">
        <f>Results!$Q$17</f>
        <v>0</v>
      </c>
      <c r="F7" s="13">
        <f>Results!$S$17</f>
        <v>0</v>
      </c>
      <c r="G7" s="1"/>
      <c r="H7" s="1"/>
      <c r="I7" s="1"/>
      <c r="J7" s="1"/>
      <c r="K7" s="1"/>
      <c r="L7" s="1"/>
      <c r="M7" s="1"/>
      <c r="N7" s="1"/>
      <c r="O7" s="1"/>
      <c r="P7" s="1"/>
      <c r="Q7" s="1"/>
    </row>
    <row r="8" spans="1:19" ht="30" x14ac:dyDescent="0.25">
      <c r="C8" s="21" t="s">
        <v>16</v>
      </c>
      <c r="D8" s="12">
        <f>Results!$N$18</f>
        <v>0</v>
      </c>
      <c r="E8" s="12">
        <f>Results!$Q$18</f>
        <v>0</v>
      </c>
      <c r="F8" s="13">
        <f>Results!$S$18</f>
        <v>0</v>
      </c>
      <c r="G8" s="1"/>
      <c r="H8" s="1"/>
      <c r="I8" s="1"/>
      <c r="J8" s="1"/>
      <c r="K8" s="1"/>
      <c r="L8" s="1"/>
      <c r="M8" s="1"/>
      <c r="N8" s="1"/>
      <c r="O8" s="1"/>
      <c r="P8" s="1"/>
      <c r="Q8" s="1"/>
    </row>
    <row r="9" spans="1:19" ht="30" x14ac:dyDescent="0.25">
      <c r="C9" s="21" t="s">
        <v>17</v>
      </c>
      <c r="D9" s="12">
        <f>Results!$N$19</f>
        <v>0</v>
      </c>
      <c r="E9" s="12">
        <f>Results!$Q$19</f>
        <v>0</v>
      </c>
      <c r="F9" s="13">
        <f>Results!$S$19</f>
        <v>0</v>
      </c>
      <c r="G9" s="1"/>
      <c r="H9" s="1"/>
      <c r="I9" s="1"/>
      <c r="J9" s="1"/>
      <c r="K9" s="1"/>
      <c r="L9" s="1"/>
      <c r="M9" s="1"/>
      <c r="N9" s="1"/>
      <c r="O9" s="1"/>
      <c r="P9" s="1"/>
      <c r="Q9" s="1"/>
    </row>
    <row r="10" spans="1:19" x14ac:dyDescent="0.25">
      <c r="C10" s="21" t="s">
        <v>4</v>
      </c>
      <c r="D10" s="12">
        <f>Results!$N$20</f>
        <v>0</v>
      </c>
      <c r="E10" s="12">
        <f>Results!$Q$20</f>
        <v>0</v>
      </c>
      <c r="F10" s="13">
        <f>Results!$S$20</f>
        <v>0</v>
      </c>
      <c r="G10" s="1"/>
      <c r="H10" s="1"/>
      <c r="I10" s="1"/>
      <c r="J10" s="1"/>
      <c r="K10" s="1"/>
      <c r="L10" s="1"/>
      <c r="M10" s="1"/>
      <c r="N10" s="1"/>
      <c r="O10" s="1"/>
      <c r="P10" s="1"/>
      <c r="Q10" s="1"/>
    </row>
    <row r="11" spans="1:19" ht="15.75" thickBot="1" x14ac:dyDescent="0.3">
      <c r="C11" s="22" t="s">
        <v>32</v>
      </c>
      <c r="D11" s="14">
        <f>Results!$N$22</f>
        <v>0</v>
      </c>
      <c r="E11" s="14">
        <f>Results!$Q$22</f>
        <v>0</v>
      </c>
      <c r="F11" s="15">
        <f>Results!$S$22</f>
        <v>0</v>
      </c>
      <c r="G11" s="1"/>
      <c r="H11" s="1"/>
      <c r="I11" s="1"/>
      <c r="J11" s="1"/>
      <c r="K11" s="1"/>
      <c r="L11" s="1"/>
      <c r="M11" s="1"/>
      <c r="N11" s="1"/>
      <c r="O11" s="1"/>
      <c r="P11" s="1"/>
      <c r="Q11" s="1"/>
    </row>
    <row r="12" spans="1:19" x14ac:dyDescent="0.25">
      <c r="C12" s="9"/>
      <c r="D12" s="10"/>
      <c r="E12" s="9"/>
      <c r="F12" s="9"/>
      <c r="G12" s="9"/>
      <c r="H12" s="10"/>
      <c r="I12" s="9"/>
      <c r="J12" s="9"/>
      <c r="K12" s="9"/>
      <c r="L12" s="9"/>
      <c r="M12" s="9"/>
    </row>
    <row r="13" spans="1:19" x14ac:dyDescent="0.25">
      <c r="C13" s="9"/>
      <c r="D13" s="9"/>
      <c r="E13" s="9"/>
      <c r="F13" s="9"/>
      <c r="G13" s="9"/>
      <c r="H13" s="9"/>
      <c r="I13" s="9"/>
      <c r="J13" s="9"/>
      <c r="K13" s="9"/>
      <c r="L13" s="9"/>
      <c r="M13" s="9"/>
    </row>
    <row r="14" spans="1:19" x14ac:dyDescent="0.25">
      <c r="C14" s="9"/>
      <c r="D14" s="9"/>
      <c r="E14" s="9"/>
      <c r="F14" s="9"/>
      <c r="G14" s="9"/>
      <c r="H14" s="9"/>
      <c r="I14" s="9"/>
      <c r="J14" s="9"/>
      <c r="K14" s="9"/>
      <c r="L14" s="9"/>
      <c r="M14" s="9"/>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entry</vt:lpstr>
      <vt:lpstr>Results</vt:lpstr>
      <vt:lpstr>Definitions &amp; assumptions</vt:lpstr>
      <vt:lpstr>Graph table</vt:lpstr>
      <vt:lpstr>'Data entry'!Print_Area</vt:lpstr>
      <vt:lpstr>'Definitions &amp; assumptions'!Print_Area</vt:lpstr>
      <vt:lpstr>Introduction!Print_Area</vt:lpstr>
      <vt:lpstr>Results!Print_Area</vt:lpstr>
    </vt:vector>
  </TitlesOfParts>
  <Company>PATH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jzemanek</dc:creator>
  <cp:lastModifiedBy>Wetterlund, Cynthia</cp:lastModifiedBy>
  <cp:lastPrinted>2016-07-08T22:23:56Z</cp:lastPrinted>
  <dcterms:created xsi:type="dcterms:W3CDTF">2013-10-22T17:57:32Z</dcterms:created>
  <dcterms:modified xsi:type="dcterms:W3CDTF">2016-07-11T17:00:30Z</dcterms:modified>
</cp:coreProperties>
</file>